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embeddings/oleObject3.bin" ContentType="application/vnd.openxmlformats-officedocument.oleObject"/>
  <Override PartName="/xl/queryTables/queryTable3.xml" ContentType="application/vnd.openxmlformats-officedocument.spreadsheetml.queryTable+xml"/>
  <Override PartName="/xl/drawings/drawing4.xml" ContentType="application/vnd.openxmlformats-officedocument.drawing+xml"/>
  <Override PartName="/xl/embeddings/oleObject4.bin" ContentType="application/vnd.openxmlformats-officedocument.oleObject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\\ehrdata\users$\LPerkins\Desktop\"/>
    </mc:Choice>
  </mc:AlternateContent>
  <xr:revisionPtr revIDLastSave="0" documentId="13_ncr:1_{A642C910-55C8-4B45-87D9-EFC130085684}" xr6:coauthVersionLast="36" xr6:coauthVersionMax="36" xr10:uidLastSave="{00000000-0000-0000-0000-000000000000}"/>
  <bookViews>
    <workbookView xWindow="0" yWindow="0" windowWidth="28800" windowHeight="11685" activeTab="1" xr2:uid="{00000000-000D-0000-FFFF-FFFF00000000}"/>
  </bookViews>
  <sheets>
    <sheet name="Ridge Manor (Containers)" sheetId="1" r:id="rId1"/>
    <sheet name="Losely (B&amp;B)" sheetId="4" r:id="rId2"/>
    <sheet name="Ridge Manor (Alphabetical)" sheetId="6" r:id="rId3"/>
    <sheet name="ABG B&amp;B" sheetId="5" r:id="rId4"/>
  </sheets>
  <definedNames>
    <definedName name="_xlnm._FilterDatabase" localSheetId="3" hidden="1">'ABG B&amp;B'!$B$19:$M$19</definedName>
    <definedName name="_xlnm._FilterDatabase" localSheetId="1" hidden="1">'Losely (B&amp;B)'!$A$20:$M$160</definedName>
    <definedName name="_xlnm._FilterDatabase" localSheetId="2" hidden="1">'Ridge Manor (Alphabetical)'!$B$19:$N$768</definedName>
    <definedName name="_xlnm._FilterDatabase" localSheetId="0" hidden="1">'Ridge Manor (Containers)'!$B$19:$N$778</definedName>
    <definedName name="ExternalData_1" localSheetId="3">'ABG B&amp;B'!$A$18:$N$167</definedName>
    <definedName name="ExternalData_1" localSheetId="1">'Losely (B&amp;B)'!$A$18:$N$160</definedName>
    <definedName name="ExternalData_1" localSheetId="2">'Ridge Manor (Alphabetical)'!$A$18:$P$768</definedName>
    <definedName name="ExternalData_1" localSheetId="0">'Ridge Manor (Containers)'!$A$18:$P$778</definedName>
    <definedName name="_xlnm.Print_Area" localSheetId="3">'ABG B&amp;B'!$A$1:$N$167</definedName>
    <definedName name="_xlnm.Print_Area" localSheetId="1">'Losely (B&amp;B)'!$B$1:$M$160</definedName>
    <definedName name="_xlnm.Print_Area" localSheetId="2">'Ridge Manor (Alphabetical)'!$A$1:$N$768</definedName>
    <definedName name="_xlnm.Print_Area" localSheetId="0">'Ridge Manor (Containers)'!$A$1:$N$778</definedName>
    <definedName name="_xlnm.Print_Titles" localSheetId="3">'ABG B&amp;B'!$19:$19</definedName>
    <definedName name="_xlnm.Print_Titles" localSheetId="1">'Losely (B&amp;B)'!$19:$19</definedName>
    <definedName name="_xlnm.Print_Titles" localSheetId="2">'Ridge Manor (Alphabetical)'!$19:$19</definedName>
    <definedName name="_xlnm.Print_Titles" localSheetId="0">'Ridge Manor (Containers)'!$19:$19</definedName>
  </definedNames>
  <calcPr calcId="191029"/>
</workbook>
</file>

<file path=xl/calcChain.xml><?xml version="1.0" encoding="utf-8"?>
<calcChain xmlns="http://schemas.openxmlformats.org/spreadsheetml/2006/main">
  <c r="K767" i="6" l="1"/>
  <c r="N767" i="6" s="1"/>
  <c r="K766" i="6"/>
  <c r="N766" i="6" s="1"/>
  <c r="K765" i="6"/>
  <c r="N765" i="6" s="1"/>
  <c r="K764" i="6"/>
  <c r="N764" i="6" s="1"/>
  <c r="K763" i="6"/>
  <c r="L763" i="6" s="1"/>
  <c r="K762" i="6"/>
  <c r="L762" i="6" s="1"/>
  <c r="K761" i="6"/>
  <c r="N761" i="6" s="1"/>
  <c r="K760" i="6"/>
  <c r="N760" i="6" s="1"/>
  <c r="K667" i="6"/>
  <c r="L667" i="6" s="1"/>
  <c r="K523" i="6"/>
  <c r="N523" i="6" s="1"/>
  <c r="N522" i="6"/>
  <c r="L522" i="6"/>
  <c r="K522" i="6"/>
  <c r="K521" i="6"/>
  <c r="N521" i="6" s="1"/>
  <c r="K445" i="6"/>
  <c r="L445" i="6" s="1"/>
  <c r="K444" i="6"/>
  <c r="L444" i="6" s="1"/>
  <c r="K443" i="6"/>
  <c r="N443" i="6" s="1"/>
  <c r="K442" i="6"/>
  <c r="N442" i="6" s="1"/>
  <c r="K361" i="6"/>
  <c r="L361" i="6" s="1"/>
  <c r="K300" i="6"/>
  <c r="L300" i="6" s="1"/>
  <c r="N195" i="6"/>
  <c r="L195" i="6"/>
  <c r="K195" i="6"/>
  <c r="K733" i="6"/>
  <c r="L733" i="6" s="1"/>
  <c r="K704" i="6"/>
  <c r="L704" i="6" s="1"/>
  <c r="K699" i="6"/>
  <c r="L699" i="6" s="1"/>
  <c r="K698" i="6"/>
  <c r="L698" i="6" s="1"/>
  <c r="K697" i="6"/>
  <c r="L697" i="6" s="1"/>
  <c r="K696" i="6"/>
  <c r="L696" i="6" s="1"/>
  <c r="K693" i="6"/>
  <c r="L693" i="6" s="1"/>
  <c r="K692" i="6"/>
  <c r="L692" i="6" s="1"/>
  <c r="K691" i="6"/>
  <c r="L691" i="6" s="1"/>
  <c r="K656" i="6"/>
  <c r="L656" i="6" s="1"/>
  <c r="K653" i="6"/>
  <c r="L653" i="6" s="1"/>
  <c r="K596" i="6"/>
  <c r="L596" i="6" s="1"/>
  <c r="K595" i="6"/>
  <c r="L595" i="6" s="1"/>
  <c r="K583" i="6"/>
  <c r="L583" i="6" s="1"/>
  <c r="K582" i="6"/>
  <c r="L582" i="6" s="1"/>
  <c r="K581" i="6"/>
  <c r="L581" i="6" s="1"/>
  <c r="K577" i="6"/>
  <c r="L577" i="6" s="1"/>
  <c r="K576" i="6"/>
  <c r="L576" i="6" s="1"/>
  <c r="K575" i="6"/>
  <c r="L575" i="6" s="1"/>
  <c r="K562" i="6"/>
  <c r="L56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5" i="6"/>
  <c r="L475" i="6" s="1"/>
  <c r="K474" i="6"/>
  <c r="L474" i="6" s="1"/>
  <c r="K473" i="6"/>
  <c r="L473" i="6" s="1"/>
  <c r="K472" i="6"/>
  <c r="L472" i="6" s="1"/>
  <c r="K471" i="6"/>
  <c r="L471" i="6" s="1"/>
  <c r="K470" i="6"/>
  <c r="L470" i="6" s="1"/>
  <c r="K468" i="6"/>
  <c r="L468" i="6" s="1"/>
  <c r="K457" i="6"/>
  <c r="L457" i="6" s="1"/>
  <c r="K452" i="6"/>
  <c r="L452" i="6" s="1"/>
  <c r="K437" i="6"/>
  <c r="L437" i="6" s="1"/>
  <c r="K436" i="6"/>
  <c r="L436" i="6" s="1"/>
  <c r="K388" i="6"/>
  <c r="L388" i="6" s="1"/>
  <c r="K385" i="6"/>
  <c r="L385" i="6" s="1"/>
  <c r="K382" i="6"/>
  <c r="L382" i="6" s="1"/>
  <c r="K381" i="6"/>
  <c r="L381" i="6" s="1"/>
  <c r="K346" i="6"/>
  <c r="L346" i="6" s="1"/>
  <c r="K345" i="6"/>
  <c r="L345" i="6" s="1"/>
  <c r="K344" i="6"/>
  <c r="L344" i="6" s="1"/>
  <c r="K343" i="6"/>
  <c r="L343" i="6" s="1"/>
  <c r="K342" i="6"/>
  <c r="L342" i="6" s="1"/>
  <c r="K341" i="6"/>
  <c r="L341" i="6" s="1"/>
  <c r="K340" i="6"/>
  <c r="L340" i="6" s="1"/>
  <c r="K312" i="6"/>
  <c r="L312" i="6" s="1"/>
  <c r="K311" i="6"/>
  <c r="L311" i="6" s="1"/>
  <c r="K310" i="6"/>
  <c r="L310" i="6" s="1"/>
  <c r="K309" i="6"/>
  <c r="L309" i="6" s="1"/>
  <c r="K308" i="6"/>
  <c r="L308" i="6" s="1"/>
  <c r="K307" i="6"/>
  <c r="L307" i="6" s="1"/>
  <c r="K306" i="6"/>
  <c r="L306" i="6" s="1"/>
  <c r="K305" i="6"/>
  <c r="L305" i="6" s="1"/>
  <c r="K304" i="6"/>
  <c r="L304" i="6" s="1"/>
  <c r="K246" i="6"/>
  <c r="L246" i="6" s="1"/>
  <c r="K240" i="6"/>
  <c r="L240" i="6" s="1"/>
  <c r="K239" i="6"/>
  <c r="L239" i="6" s="1"/>
  <c r="K222" i="6"/>
  <c r="L222" i="6" s="1"/>
  <c r="K217" i="6"/>
  <c r="L217" i="6" s="1"/>
  <c r="K216" i="6"/>
  <c r="L216" i="6" s="1"/>
  <c r="K215" i="6"/>
  <c r="L215" i="6" s="1"/>
  <c r="K214" i="6"/>
  <c r="L214" i="6" s="1"/>
  <c r="K213" i="6"/>
  <c r="L213" i="6" s="1"/>
  <c r="K212" i="6"/>
  <c r="L212" i="6" s="1"/>
  <c r="K211" i="6"/>
  <c r="L211" i="6" s="1"/>
  <c r="K210" i="6"/>
  <c r="L210" i="6" s="1"/>
  <c r="K209" i="6"/>
  <c r="L209" i="6" s="1"/>
  <c r="K208" i="6"/>
  <c r="L208" i="6" s="1"/>
  <c r="K207" i="6"/>
  <c r="L207" i="6" s="1"/>
  <c r="K206" i="6"/>
  <c r="L206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9" i="6"/>
  <c r="L199" i="6" s="1"/>
  <c r="K198" i="6"/>
  <c r="L198" i="6" s="1"/>
  <c r="K173" i="6"/>
  <c r="L173" i="6" s="1"/>
  <c r="K172" i="6"/>
  <c r="L172" i="6" s="1"/>
  <c r="K128" i="6"/>
  <c r="L128" i="6" s="1"/>
  <c r="K127" i="6"/>
  <c r="L127" i="6" s="1"/>
  <c r="K126" i="6"/>
  <c r="L126" i="6" s="1"/>
  <c r="K125" i="6"/>
  <c r="L125" i="6" s="1"/>
  <c r="K124" i="6"/>
  <c r="L124" i="6" s="1"/>
  <c r="K123" i="6"/>
  <c r="L123" i="6" s="1"/>
  <c r="K61" i="6"/>
  <c r="L61" i="6" s="1"/>
  <c r="K57" i="6"/>
  <c r="L57" i="6" s="1"/>
  <c r="K56" i="6"/>
  <c r="L56" i="6" s="1"/>
  <c r="K55" i="6"/>
  <c r="L55" i="6" s="1"/>
  <c r="K54" i="6"/>
  <c r="L54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5" i="6"/>
  <c r="L45" i="6" s="1"/>
  <c r="K44" i="6"/>
  <c r="L44" i="6" s="1"/>
  <c r="K43" i="6"/>
  <c r="L43" i="6" s="1"/>
  <c r="K42" i="6"/>
  <c r="L42" i="6" s="1"/>
  <c r="K41" i="6"/>
  <c r="L41" i="6" s="1"/>
  <c r="K40" i="6"/>
  <c r="L40" i="6" s="1"/>
  <c r="K39" i="6"/>
  <c r="L39" i="6" s="1"/>
  <c r="K38" i="6"/>
  <c r="L38" i="6" s="1"/>
  <c r="K37" i="6"/>
  <c r="L37" i="6" s="1"/>
  <c r="K36" i="6"/>
  <c r="L36" i="6" s="1"/>
  <c r="K35" i="6"/>
  <c r="L35" i="6" s="1"/>
  <c r="K34" i="6"/>
  <c r="L34" i="6" s="1"/>
  <c r="K33" i="6"/>
  <c r="L33" i="6" s="1"/>
  <c r="K32" i="6"/>
  <c r="L32" i="6" s="1"/>
  <c r="K31" i="6"/>
  <c r="L31" i="6" s="1"/>
  <c r="K30" i="6"/>
  <c r="L30" i="6" s="1"/>
  <c r="K29" i="6"/>
  <c r="L29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768" i="6"/>
  <c r="N768" i="6" s="1"/>
  <c r="K759" i="6"/>
  <c r="N759" i="6" s="1"/>
  <c r="K758" i="6"/>
  <c r="N758" i="6" s="1"/>
  <c r="K757" i="6"/>
  <c r="N757" i="6" s="1"/>
  <c r="K756" i="6"/>
  <c r="N756" i="6" s="1"/>
  <c r="K755" i="6"/>
  <c r="N755" i="6" s="1"/>
  <c r="K754" i="6"/>
  <c r="N754" i="6" s="1"/>
  <c r="K753" i="6"/>
  <c r="N753" i="6" s="1"/>
  <c r="L752" i="6"/>
  <c r="K752" i="6"/>
  <c r="N752" i="6" s="1"/>
  <c r="K751" i="6"/>
  <c r="N751" i="6" s="1"/>
  <c r="K750" i="6"/>
  <c r="N750" i="6" s="1"/>
  <c r="K749" i="6"/>
  <c r="N749" i="6" s="1"/>
  <c r="K748" i="6"/>
  <c r="N748" i="6" s="1"/>
  <c r="K747" i="6"/>
  <c r="N747" i="6" s="1"/>
  <c r="K746" i="6"/>
  <c r="N746" i="6" s="1"/>
  <c r="K745" i="6"/>
  <c r="N745" i="6" s="1"/>
  <c r="K744" i="6"/>
  <c r="N744" i="6" s="1"/>
  <c r="K743" i="6"/>
  <c r="N743" i="6" s="1"/>
  <c r="K740" i="6"/>
  <c r="N740" i="6" s="1"/>
  <c r="K739" i="6"/>
  <c r="N739" i="6" s="1"/>
  <c r="K738" i="6"/>
  <c r="N738" i="6" s="1"/>
  <c r="K737" i="6"/>
  <c r="N737" i="6" s="1"/>
  <c r="K736" i="6"/>
  <c r="N736" i="6" s="1"/>
  <c r="L735" i="6"/>
  <c r="K735" i="6"/>
  <c r="N735" i="6" s="1"/>
  <c r="K734" i="6"/>
  <c r="N734" i="6" s="1"/>
  <c r="K732" i="6"/>
  <c r="N732" i="6" s="1"/>
  <c r="K731" i="6"/>
  <c r="N731" i="6" s="1"/>
  <c r="K730" i="6"/>
  <c r="N730" i="6" s="1"/>
  <c r="K729" i="6"/>
  <c r="N729" i="6" s="1"/>
  <c r="K728" i="6"/>
  <c r="N728" i="6" s="1"/>
  <c r="K727" i="6"/>
  <c r="N727" i="6" s="1"/>
  <c r="K726" i="6"/>
  <c r="N726" i="6" s="1"/>
  <c r="K725" i="6"/>
  <c r="N725" i="6" s="1"/>
  <c r="L707" i="6"/>
  <c r="K707" i="6"/>
  <c r="N707" i="6" s="1"/>
  <c r="K706" i="6"/>
  <c r="N706" i="6" s="1"/>
  <c r="K705" i="6"/>
  <c r="N705" i="6" s="1"/>
  <c r="K703" i="6"/>
  <c r="N703" i="6" s="1"/>
  <c r="K702" i="6"/>
  <c r="N702" i="6" s="1"/>
  <c r="K701" i="6"/>
  <c r="N701" i="6" s="1"/>
  <c r="K700" i="6"/>
  <c r="N700" i="6" s="1"/>
  <c r="K695" i="6"/>
  <c r="N695" i="6" s="1"/>
  <c r="K694" i="6"/>
  <c r="N694" i="6" s="1"/>
  <c r="K690" i="6"/>
  <c r="N690" i="6" s="1"/>
  <c r="K688" i="6"/>
  <c r="N688" i="6" s="1"/>
  <c r="K687" i="6"/>
  <c r="N687" i="6" s="1"/>
  <c r="K686" i="6"/>
  <c r="N686" i="6" s="1"/>
  <c r="K685" i="6"/>
  <c r="N685" i="6" s="1"/>
  <c r="K684" i="6"/>
  <c r="N684" i="6" s="1"/>
  <c r="K683" i="6"/>
  <c r="N683" i="6" s="1"/>
  <c r="K682" i="6"/>
  <c r="N682" i="6" s="1"/>
  <c r="K681" i="6"/>
  <c r="N681" i="6" s="1"/>
  <c r="K680" i="6"/>
  <c r="N680" i="6" s="1"/>
  <c r="K666" i="6"/>
  <c r="N666" i="6" s="1"/>
  <c r="N665" i="6"/>
  <c r="K664" i="6"/>
  <c r="L664" i="6" s="1"/>
  <c r="K663" i="6"/>
  <c r="N663" i="6" s="1"/>
  <c r="K662" i="6"/>
  <c r="N662" i="6" s="1"/>
  <c r="N661" i="6"/>
  <c r="L661" i="6"/>
  <c r="K661" i="6"/>
  <c r="K660" i="6"/>
  <c r="N660" i="6" s="1"/>
  <c r="N659" i="6"/>
  <c r="K657" i="6"/>
  <c r="L657" i="6" s="1"/>
  <c r="K655" i="6"/>
  <c r="L655" i="6" s="1"/>
  <c r="K654" i="6"/>
  <c r="L654" i="6" s="1"/>
  <c r="K617" i="6"/>
  <c r="L617" i="6" s="1"/>
  <c r="K616" i="6"/>
  <c r="L616" i="6" s="1"/>
  <c r="K615" i="6"/>
  <c r="L615" i="6" s="1"/>
  <c r="K614" i="6"/>
  <c r="L614" i="6" s="1"/>
  <c r="K613" i="6"/>
  <c r="L613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7" i="6"/>
  <c r="L597" i="6" s="1"/>
  <c r="K580" i="6"/>
  <c r="L580" i="6" s="1"/>
  <c r="N579" i="6"/>
  <c r="K579" i="6"/>
  <c r="L579" i="6" s="1"/>
  <c r="K578" i="6"/>
  <c r="L578" i="6" s="1"/>
  <c r="K570" i="6"/>
  <c r="L570" i="6" s="1"/>
  <c r="K569" i="6"/>
  <c r="L569" i="6" s="1"/>
  <c r="K568" i="6"/>
  <c r="L568" i="6" s="1"/>
  <c r="K567" i="6"/>
  <c r="L567" i="6" s="1"/>
  <c r="N566" i="6"/>
  <c r="K566" i="6"/>
  <c r="L566" i="6" s="1"/>
  <c r="K564" i="6"/>
  <c r="L564" i="6" s="1"/>
  <c r="K563" i="6"/>
  <c r="L563" i="6" s="1"/>
  <c r="K538" i="6"/>
  <c r="L538" i="6" s="1"/>
  <c r="K537" i="6"/>
  <c r="L537" i="6" s="1"/>
  <c r="K506" i="6"/>
  <c r="L506" i="6" s="1"/>
  <c r="K456" i="6"/>
  <c r="L456" i="6" s="1"/>
  <c r="K455" i="6"/>
  <c r="L455" i="6" s="1"/>
  <c r="K454" i="6"/>
  <c r="L454" i="6" s="1"/>
  <c r="K453" i="6"/>
  <c r="L453" i="6" s="1"/>
  <c r="K451" i="6"/>
  <c r="L451" i="6" s="1"/>
  <c r="K450" i="6"/>
  <c r="L450" i="6" s="1"/>
  <c r="K449" i="6"/>
  <c r="L449" i="6" s="1"/>
  <c r="K448" i="6"/>
  <c r="L448" i="6" s="1"/>
  <c r="K447" i="6"/>
  <c r="L447" i="6" s="1"/>
  <c r="K446" i="6"/>
  <c r="L446" i="6" s="1"/>
  <c r="K435" i="6"/>
  <c r="L435" i="6" s="1"/>
  <c r="K434" i="6"/>
  <c r="L434" i="6" s="1"/>
  <c r="K433" i="6"/>
  <c r="L433" i="6" s="1"/>
  <c r="K405" i="6"/>
  <c r="L405" i="6" s="1"/>
  <c r="K404" i="6"/>
  <c r="L404" i="6" s="1"/>
  <c r="K403" i="6"/>
  <c r="L403" i="6" s="1"/>
  <c r="K402" i="6"/>
  <c r="L402" i="6" s="1"/>
  <c r="K393" i="6"/>
  <c r="L393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4" i="6"/>
  <c r="L384" i="6" s="1"/>
  <c r="K383" i="6"/>
  <c r="L383" i="6" s="1"/>
  <c r="K380" i="6"/>
  <c r="L380" i="6" s="1"/>
  <c r="K379" i="6"/>
  <c r="L379" i="6" s="1"/>
  <c r="K378" i="6"/>
  <c r="L378" i="6" s="1"/>
  <c r="K377" i="6"/>
  <c r="L377" i="6" s="1"/>
  <c r="K376" i="6"/>
  <c r="L376" i="6" s="1"/>
  <c r="K375" i="6"/>
  <c r="L375" i="6" s="1"/>
  <c r="K374" i="6"/>
  <c r="L374" i="6" s="1"/>
  <c r="K373" i="6"/>
  <c r="L373" i="6" s="1"/>
  <c r="K372" i="6"/>
  <c r="L372" i="6" s="1"/>
  <c r="K371" i="6"/>
  <c r="L371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63" i="6"/>
  <c r="L363" i="6" s="1"/>
  <c r="K362" i="6"/>
  <c r="L362" i="6" s="1"/>
  <c r="K291" i="6"/>
  <c r="L291" i="6" s="1"/>
  <c r="K289" i="6"/>
  <c r="L289" i="6" s="1"/>
  <c r="K288" i="6"/>
  <c r="L288" i="6" s="1"/>
  <c r="K273" i="6"/>
  <c r="L273" i="6" s="1"/>
  <c r="K272" i="6"/>
  <c r="L272" i="6" s="1"/>
  <c r="K271" i="6"/>
  <c r="L271" i="6" s="1"/>
  <c r="K270" i="6"/>
  <c r="L270" i="6" s="1"/>
  <c r="K265" i="6"/>
  <c r="L265" i="6" s="1"/>
  <c r="K264" i="6"/>
  <c r="L264" i="6" s="1"/>
  <c r="K263" i="6"/>
  <c r="L263" i="6" s="1"/>
  <c r="K262" i="6"/>
  <c r="L262" i="6" s="1"/>
  <c r="K257" i="6"/>
  <c r="L257" i="6" s="1"/>
  <c r="K256" i="6"/>
  <c r="L256" i="6" s="1"/>
  <c r="K254" i="6"/>
  <c r="L254" i="6" s="1"/>
  <c r="K253" i="6"/>
  <c r="L253" i="6" s="1"/>
  <c r="K252" i="6"/>
  <c r="L252" i="6" s="1"/>
  <c r="K251" i="6"/>
  <c r="L251" i="6" s="1"/>
  <c r="K250" i="6"/>
  <c r="L250" i="6" s="1"/>
  <c r="K249" i="6"/>
  <c r="L249" i="6" s="1"/>
  <c r="K248" i="6"/>
  <c r="L248" i="6" s="1"/>
  <c r="K247" i="6"/>
  <c r="L247" i="6" s="1"/>
  <c r="K245" i="6"/>
  <c r="L245" i="6" s="1"/>
  <c r="K244" i="6"/>
  <c r="L244" i="6" s="1"/>
  <c r="K243" i="6"/>
  <c r="L243" i="6" s="1"/>
  <c r="K242" i="6"/>
  <c r="L242" i="6" s="1"/>
  <c r="K241" i="6"/>
  <c r="L241" i="6" s="1"/>
  <c r="K238" i="6"/>
  <c r="L238" i="6" s="1"/>
  <c r="K237" i="6"/>
  <c r="L237" i="6" s="1"/>
  <c r="K236" i="6"/>
  <c r="N236" i="6" s="1"/>
  <c r="K235" i="6"/>
  <c r="L235" i="6" s="1"/>
  <c r="K234" i="6"/>
  <c r="L234" i="6" s="1"/>
  <c r="K227" i="6"/>
  <c r="L227" i="6" s="1"/>
  <c r="K226" i="6"/>
  <c r="N226" i="6" s="1"/>
  <c r="K225" i="6"/>
  <c r="L225" i="6" s="1"/>
  <c r="K224" i="6"/>
  <c r="L224" i="6" s="1"/>
  <c r="K223" i="6"/>
  <c r="L223" i="6" s="1"/>
  <c r="K193" i="6"/>
  <c r="N193" i="6" s="1"/>
  <c r="K192" i="6"/>
  <c r="N192" i="6" s="1"/>
  <c r="K167" i="6"/>
  <c r="L167" i="6" s="1"/>
  <c r="K166" i="6"/>
  <c r="L166" i="6" s="1"/>
  <c r="K165" i="6"/>
  <c r="N165" i="6" s="1"/>
  <c r="K164" i="6"/>
  <c r="N164" i="6" s="1"/>
  <c r="K163" i="6"/>
  <c r="L163" i="6" s="1"/>
  <c r="K162" i="6"/>
  <c r="L162" i="6" s="1"/>
  <c r="K161" i="6"/>
  <c r="L161" i="6" s="1"/>
  <c r="K160" i="6"/>
  <c r="L160" i="6" s="1"/>
  <c r="K159" i="6"/>
  <c r="L159" i="6" s="1"/>
  <c r="K158" i="6"/>
  <c r="L158" i="6" s="1"/>
  <c r="K157" i="6"/>
  <c r="N157" i="6" s="1"/>
  <c r="K156" i="6"/>
  <c r="L156" i="6" s="1"/>
  <c r="K155" i="6"/>
  <c r="L155" i="6" s="1"/>
  <c r="K154" i="6"/>
  <c r="L154" i="6" s="1"/>
  <c r="K153" i="6"/>
  <c r="N153" i="6" s="1"/>
  <c r="K152" i="6"/>
  <c r="L152" i="6" s="1"/>
  <c r="K151" i="6"/>
  <c r="L151" i="6" s="1"/>
  <c r="K150" i="6"/>
  <c r="L150" i="6" s="1"/>
  <c r="K149" i="6"/>
  <c r="L149" i="6" s="1"/>
  <c r="K148" i="6"/>
  <c r="L148" i="6" s="1"/>
  <c r="K147" i="6"/>
  <c r="N147" i="6" s="1"/>
  <c r="K146" i="6"/>
  <c r="L146" i="6" s="1"/>
  <c r="K145" i="6"/>
  <c r="N145" i="6" s="1"/>
  <c r="K144" i="6"/>
  <c r="N144" i="6" s="1"/>
  <c r="K143" i="6"/>
  <c r="L143" i="6" s="1"/>
  <c r="K142" i="6"/>
  <c r="L142" i="6" s="1"/>
  <c r="K141" i="6"/>
  <c r="N141" i="6" s="1"/>
  <c r="K140" i="6"/>
  <c r="N140" i="6" s="1"/>
  <c r="K139" i="6"/>
  <c r="N139" i="6" s="1"/>
  <c r="N138" i="6"/>
  <c r="K138" i="6"/>
  <c r="L138" i="6" s="1"/>
  <c r="K137" i="6"/>
  <c r="L137" i="6" s="1"/>
  <c r="K136" i="6"/>
  <c r="L136" i="6" s="1"/>
  <c r="K135" i="6"/>
  <c r="L135" i="6" s="1"/>
  <c r="K134" i="6"/>
  <c r="L134" i="6" s="1"/>
  <c r="K133" i="6"/>
  <c r="N133" i="6" s="1"/>
  <c r="K132" i="6"/>
  <c r="N132" i="6" s="1"/>
  <c r="K122" i="6"/>
  <c r="N122" i="6" s="1"/>
  <c r="K121" i="6"/>
  <c r="L121" i="6" s="1"/>
  <c r="K120" i="6"/>
  <c r="L120" i="6" s="1"/>
  <c r="K119" i="6"/>
  <c r="N119" i="6" s="1"/>
  <c r="K118" i="6"/>
  <c r="N118" i="6" s="1"/>
  <c r="K117" i="6"/>
  <c r="N117" i="6" s="1"/>
  <c r="K112" i="6"/>
  <c r="L112" i="6" s="1"/>
  <c r="K111" i="6"/>
  <c r="N111" i="6" s="1"/>
  <c r="K110" i="6"/>
  <c r="N110" i="6" s="1"/>
  <c r="K109" i="6"/>
  <c r="N109" i="6" s="1"/>
  <c r="K108" i="6"/>
  <c r="L108" i="6" s="1"/>
  <c r="K107" i="6"/>
  <c r="N107" i="6" s="1"/>
  <c r="K106" i="6"/>
  <c r="N106" i="6" s="1"/>
  <c r="K105" i="6"/>
  <c r="N105" i="6" s="1"/>
  <c r="K104" i="6"/>
  <c r="L104" i="6" s="1"/>
  <c r="K103" i="6"/>
  <c r="N103" i="6" s="1"/>
  <c r="K102" i="6"/>
  <c r="N102" i="6" s="1"/>
  <c r="K101" i="6"/>
  <c r="N101" i="6" s="1"/>
  <c r="K100" i="6"/>
  <c r="L100" i="6" s="1"/>
  <c r="K99" i="6"/>
  <c r="N99" i="6" s="1"/>
  <c r="K98" i="6"/>
  <c r="N98" i="6" s="1"/>
  <c r="K97" i="6"/>
  <c r="N97" i="6" s="1"/>
  <c r="K96" i="6"/>
  <c r="L96" i="6" s="1"/>
  <c r="K95" i="6"/>
  <c r="N95" i="6" s="1"/>
  <c r="K94" i="6"/>
  <c r="N94" i="6" s="1"/>
  <c r="K93" i="6"/>
  <c r="N93" i="6" s="1"/>
  <c r="K92" i="6"/>
  <c r="L92" i="6" s="1"/>
  <c r="K91" i="6"/>
  <c r="N91" i="6" s="1"/>
  <c r="K90" i="6"/>
  <c r="N90" i="6" s="1"/>
  <c r="K89" i="6"/>
  <c r="N89" i="6" s="1"/>
  <c r="K88" i="6"/>
  <c r="L88" i="6" s="1"/>
  <c r="K87" i="6"/>
  <c r="N87" i="6" s="1"/>
  <c r="K71" i="6"/>
  <c r="N71" i="6" s="1"/>
  <c r="K70" i="6"/>
  <c r="N70" i="6" s="1"/>
  <c r="K69" i="6"/>
  <c r="L69" i="6" s="1"/>
  <c r="K65" i="6"/>
  <c r="N65" i="6" s="1"/>
  <c r="K64" i="6"/>
  <c r="N64" i="6" s="1"/>
  <c r="K63" i="6"/>
  <c r="N63" i="6" s="1"/>
  <c r="K62" i="6"/>
  <c r="L62" i="6" s="1"/>
  <c r="K20" i="6"/>
  <c r="N20" i="6" s="1"/>
  <c r="K640" i="6"/>
  <c r="N640" i="6" s="1"/>
  <c r="K634" i="6"/>
  <c r="L634" i="6" s="1"/>
  <c r="K633" i="6"/>
  <c r="N633" i="6" s="1"/>
  <c r="K632" i="6"/>
  <c r="N632" i="6" s="1"/>
  <c r="K631" i="6"/>
  <c r="N631" i="6" s="1"/>
  <c r="K630" i="6"/>
  <c r="L630" i="6" s="1"/>
  <c r="K629" i="6"/>
  <c r="N629" i="6" s="1"/>
  <c r="K639" i="6"/>
  <c r="N639" i="6" s="1"/>
  <c r="K638" i="6"/>
  <c r="N638" i="6" s="1"/>
  <c r="K635" i="6"/>
  <c r="L635" i="6" s="1"/>
  <c r="K621" i="6"/>
  <c r="N621" i="6" s="1"/>
  <c r="K620" i="6"/>
  <c r="N620" i="6" s="1"/>
  <c r="K637" i="6"/>
  <c r="N637" i="6" s="1"/>
  <c r="K636" i="6"/>
  <c r="L636" i="6" s="1"/>
  <c r="N628" i="6"/>
  <c r="N627" i="6"/>
  <c r="N626" i="6"/>
  <c r="N625" i="6"/>
  <c r="N624" i="6"/>
  <c r="N623" i="6"/>
  <c r="N622" i="6"/>
  <c r="N724" i="6"/>
  <c r="N722" i="6"/>
  <c r="N721" i="6"/>
  <c r="N689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58" i="6"/>
  <c r="N652" i="6"/>
  <c r="N619" i="6"/>
  <c r="N618" i="6"/>
  <c r="N584" i="6"/>
  <c r="N565" i="6"/>
  <c r="N560" i="6"/>
  <c r="N559" i="6"/>
  <c r="N536" i="6"/>
  <c r="N534" i="6"/>
  <c r="N533" i="6"/>
  <c r="N532" i="6"/>
  <c r="N531" i="6"/>
  <c r="N515" i="6"/>
  <c r="N514" i="6"/>
  <c r="N513" i="6"/>
  <c r="N512" i="6"/>
  <c r="N511" i="6"/>
  <c r="N504" i="6"/>
  <c r="N503" i="6"/>
  <c r="N502" i="6"/>
  <c r="N441" i="6"/>
  <c r="N440" i="6"/>
  <c r="N439" i="6"/>
  <c r="N438" i="6"/>
  <c r="N432" i="6"/>
  <c r="N431" i="6"/>
  <c r="N430" i="6"/>
  <c r="N429" i="6"/>
  <c r="N428" i="6"/>
  <c r="N406" i="6"/>
  <c r="N400" i="6"/>
  <c r="N399" i="6"/>
  <c r="N398" i="6"/>
  <c r="N397" i="6"/>
  <c r="N396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03" i="6"/>
  <c r="N302" i="6"/>
  <c r="N301" i="6"/>
  <c r="N299" i="6"/>
  <c r="N298" i="6"/>
  <c r="N293" i="6"/>
  <c r="N292" i="6"/>
  <c r="N286" i="6"/>
  <c r="N285" i="6"/>
  <c r="N284" i="6"/>
  <c r="N283" i="6"/>
  <c r="N282" i="6"/>
  <c r="N281" i="6"/>
  <c r="N278" i="6"/>
  <c r="N277" i="6"/>
  <c r="N276" i="6"/>
  <c r="N269" i="6"/>
  <c r="N268" i="6"/>
  <c r="N267" i="6"/>
  <c r="N266" i="6"/>
  <c r="N259" i="6"/>
  <c r="N258" i="6"/>
  <c r="N255" i="6"/>
  <c r="N233" i="6"/>
  <c r="N232" i="6"/>
  <c r="N231" i="6"/>
  <c r="N230" i="6"/>
  <c r="N131" i="6"/>
  <c r="N116" i="6"/>
  <c r="N115" i="6"/>
  <c r="N114" i="6"/>
  <c r="N113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66" i="6"/>
  <c r="N53" i="6"/>
  <c r="N52" i="6"/>
  <c r="N21" i="6"/>
  <c r="N742" i="6"/>
  <c r="N741" i="6"/>
  <c r="N510" i="6"/>
  <c r="N509" i="6"/>
  <c r="N484" i="6"/>
  <c r="N483" i="6"/>
  <c r="N482" i="6"/>
  <c r="N401" i="6"/>
  <c r="N360" i="6"/>
  <c r="N316" i="6"/>
  <c r="N315" i="6"/>
  <c r="N290" i="6"/>
  <c r="N229" i="6"/>
  <c r="N228" i="6"/>
  <c r="N197" i="6"/>
  <c r="N196" i="6"/>
  <c r="N68" i="6"/>
  <c r="N60" i="6"/>
  <c r="N59" i="6"/>
  <c r="N58" i="6"/>
  <c r="N535" i="6"/>
  <c r="N530" i="6"/>
  <c r="N529" i="6"/>
  <c r="N528" i="6"/>
  <c r="N527" i="6"/>
  <c r="N526" i="6"/>
  <c r="N525" i="6"/>
  <c r="N524" i="6"/>
  <c r="N520" i="6"/>
  <c r="N519" i="6"/>
  <c r="N518" i="6"/>
  <c r="N517" i="6"/>
  <c r="N516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395" i="6"/>
  <c r="N394" i="6"/>
  <c r="N318" i="6"/>
  <c r="N317" i="6"/>
  <c r="N314" i="6"/>
  <c r="N313" i="6"/>
  <c r="N297" i="6"/>
  <c r="N296" i="6"/>
  <c r="N295" i="6"/>
  <c r="N294" i="6"/>
  <c r="N287" i="6"/>
  <c r="N280" i="6"/>
  <c r="N279" i="6"/>
  <c r="N261" i="6"/>
  <c r="N260" i="6"/>
  <c r="N221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1" i="6"/>
  <c r="N170" i="6"/>
  <c r="N169" i="6"/>
  <c r="N168" i="6"/>
  <c r="N130" i="6"/>
  <c r="N129" i="6"/>
  <c r="N67" i="6"/>
  <c r="K574" i="6"/>
  <c r="L574" i="6" s="1"/>
  <c r="K594" i="6"/>
  <c r="N594" i="6" s="1"/>
  <c r="K593" i="6"/>
  <c r="L593" i="6" s="1"/>
  <c r="K592" i="6"/>
  <c r="N592" i="6" s="1"/>
  <c r="K591" i="6"/>
  <c r="L591" i="6" s="1"/>
  <c r="K590" i="6"/>
  <c r="N590" i="6" s="1"/>
  <c r="K589" i="6"/>
  <c r="L589" i="6" s="1"/>
  <c r="K588" i="6"/>
  <c r="N588" i="6" s="1"/>
  <c r="K587" i="6"/>
  <c r="L587" i="6" s="1"/>
  <c r="K586" i="6"/>
  <c r="N586" i="6" s="1"/>
  <c r="K585" i="6"/>
  <c r="L585" i="6" s="1"/>
  <c r="K573" i="6"/>
  <c r="N573" i="6" s="1"/>
  <c r="K572" i="6"/>
  <c r="L572" i="6" s="1"/>
  <c r="K571" i="6"/>
  <c r="N571" i="6" s="1"/>
  <c r="K469" i="6"/>
  <c r="L469" i="6" s="1"/>
  <c r="K467" i="6"/>
  <c r="N467" i="6" s="1"/>
  <c r="K466" i="6"/>
  <c r="L466" i="6" s="1"/>
  <c r="K465" i="6"/>
  <c r="N465" i="6" s="1"/>
  <c r="K464" i="6"/>
  <c r="L464" i="6" s="1"/>
  <c r="K463" i="6"/>
  <c r="N463" i="6" s="1"/>
  <c r="K462" i="6"/>
  <c r="L462" i="6" s="1"/>
  <c r="K461" i="6"/>
  <c r="N461" i="6" s="1"/>
  <c r="K460" i="6"/>
  <c r="L460" i="6" s="1"/>
  <c r="K459" i="6"/>
  <c r="N459" i="6" s="1"/>
  <c r="K458" i="6"/>
  <c r="L458" i="6" s="1"/>
  <c r="K649" i="6"/>
  <c r="N649" i="6" s="1"/>
  <c r="K648" i="6"/>
  <c r="L648" i="6" s="1"/>
  <c r="K647" i="6"/>
  <c r="N647" i="6" s="1"/>
  <c r="K646" i="6"/>
  <c r="L646" i="6" s="1"/>
  <c r="K645" i="6"/>
  <c r="N645" i="6" s="1"/>
  <c r="K644" i="6"/>
  <c r="L644" i="6" s="1"/>
  <c r="K651" i="6"/>
  <c r="N651" i="6" s="1"/>
  <c r="K650" i="6"/>
  <c r="L650" i="6" s="1"/>
  <c r="K643" i="6"/>
  <c r="N643" i="6" s="1"/>
  <c r="K642" i="6"/>
  <c r="L642" i="6" s="1"/>
  <c r="K641" i="6"/>
  <c r="N641" i="6" s="1"/>
  <c r="N561" i="6"/>
  <c r="N508" i="6"/>
  <c r="N507" i="6"/>
  <c r="N505" i="6"/>
  <c r="N275" i="6"/>
  <c r="N274" i="6"/>
  <c r="N86" i="6"/>
  <c r="N85" i="6"/>
  <c r="K723" i="6"/>
  <c r="N723" i="6" s="1"/>
  <c r="K720" i="6"/>
  <c r="N720" i="6" s="1"/>
  <c r="K719" i="6"/>
  <c r="L719" i="6" s="1"/>
  <c r="K718" i="6"/>
  <c r="N718" i="6" s="1"/>
  <c r="K717" i="6"/>
  <c r="N717" i="6" s="1"/>
  <c r="K716" i="6"/>
  <c r="N716" i="6" s="1"/>
  <c r="K715" i="6"/>
  <c r="L715" i="6" s="1"/>
  <c r="K714" i="6"/>
  <c r="N714" i="6" s="1"/>
  <c r="K713" i="6"/>
  <c r="N713" i="6" s="1"/>
  <c r="K712" i="6"/>
  <c r="N712" i="6" s="1"/>
  <c r="K711" i="6"/>
  <c r="L711" i="6" s="1"/>
  <c r="K710" i="6"/>
  <c r="N710" i="6" s="1"/>
  <c r="K709" i="6"/>
  <c r="N709" i="6" s="1"/>
  <c r="K708" i="6"/>
  <c r="N708" i="6" s="1"/>
  <c r="K558" i="6"/>
  <c r="L558" i="6" s="1"/>
  <c r="K557" i="6"/>
  <c r="N557" i="6" s="1"/>
  <c r="K556" i="6"/>
  <c r="N556" i="6" s="1"/>
  <c r="K555" i="6"/>
  <c r="N555" i="6" s="1"/>
  <c r="K554" i="6"/>
  <c r="L554" i="6" s="1"/>
  <c r="K553" i="6"/>
  <c r="N553" i="6" s="1"/>
  <c r="K552" i="6"/>
  <c r="N552" i="6" s="1"/>
  <c r="K551" i="6"/>
  <c r="N551" i="6" s="1"/>
  <c r="K550" i="6"/>
  <c r="L550" i="6" s="1"/>
  <c r="K549" i="6"/>
  <c r="N549" i="6" s="1"/>
  <c r="K548" i="6"/>
  <c r="N548" i="6" s="1"/>
  <c r="K547" i="6"/>
  <c r="N547" i="6" s="1"/>
  <c r="K546" i="6"/>
  <c r="L546" i="6" s="1"/>
  <c r="K545" i="6"/>
  <c r="N545" i="6" s="1"/>
  <c r="K544" i="6"/>
  <c r="N544" i="6" s="1"/>
  <c r="K543" i="6"/>
  <c r="N543" i="6" s="1"/>
  <c r="K542" i="6"/>
  <c r="L542" i="6" s="1"/>
  <c r="K541" i="6"/>
  <c r="N541" i="6" s="1"/>
  <c r="K540" i="6"/>
  <c r="N540" i="6" s="1"/>
  <c r="K539" i="6"/>
  <c r="N539" i="6" s="1"/>
  <c r="K486" i="6"/>
  <c r="L486" i="6" s="1"/>
  <c r="K485" i="6"/>
  <c r="N485" i="6" s="1"/>
  <c r="K427" i="6"/>
  <c r="N427" i="6" s="1"/>
  <c r="K426" i="6"/>
  <c r="N426" i="6" s="1"/>
  <c r="K425" i="6"/>
  <c r="L425" i="6" s="1"/>
  <c r="K424" i="6"/>
  <c r="N424" i="6" s="1"/>
  <c r="K423" i="6"/>
  <c r="N423" i="6" s="1"/>
  <c r="K422" i="6"/>
  <c r="N422" i="6" s="1"/>
  <c r="K421" i="6"/>
  <c r="L421" i="6" s="1"/>
  <c r="K420" i="6"/>
  <c r="N420" i="6" s="1"/>
  <c r="K419" i="6"/>
  <c r="N419" i="6" s="1"/>
  <c r="K418" i="6"/>
  <c r="N418" i="6" s="1"/>
  <c r="K417" i="6"/>
  <c r="L417" i="6" s="1"/>
  <c r="K416" i="6"/>
  <c r="N416" i="6" s="1"/>
  <c r="K415" i="6"/>
  <c r="N415" i="6" s="1"/>
  <c r="K414" i="6"/>
  <c r="N414" i="6" s="1"/>
  <c r="K413" i="6"/>
  <c r="L413" i="6" s="1"/>
  <c r="K412" i="6"/>
  <c r="N412" i="6" s="1"/>
  <c r="K411" i="6"/>
  <c r="N411" i="6" s="1"/>
  <c r="K410" i="6"/>
  <c r="N410" i="6" s="1"/>
  <c r="K409" i="6"/>
  <c r="L409" i="6" s="1"/>
  <c r="K408" i="6"/>
  <c r="N408" i="6" s="1"/>
  <c r="K407" i="6"/>
  <c r="N407" i="6" s="1"/>
  <c r="K220" i="6"/>
  <c r="N220" i="6" s="1"/>
  <c r="K219" i="6"/>
  <c r="L219" i="6" s="1"/>
  <c r="K218" i="6"/>
  <c r="N218" i="6" s="1"/>
  <c r="K194" i="6"/>
  <c r="N194" i="6" s="1"/>
  <c r="N13" i="6"/>
  <c r="N462" i="6" l="1"/>
  <c r="N692" i="6"/>
  <c r="N308" i="6"/>
  <c r="N361" i="6"/>
  <c r="N577" i="6"/>
  <c r="N148" i="6"/>
  <c r="L682" i="6"/>
  <c r="L761" i="6"/>
  <c r="N591" i="6"/>
  <c r="L730" i="6"/>
  <c r="L743" i="6"/>
  <c r="L93" i="6"/>
  <c r="L703" i="6"/>
  <c r="N445" i="6"/>
  <c r="L105" i="6"/>
  <c r="L685" i="6"/>
  <c r="N664" i="6"/>
  <c r="L746" i="6"/>
  <c r="N161" i="6"/>
  <c r="L706" i="6"/>
  <c r="N476" i="6"/>
  <c r="N667" i="6"/>
  <c r="N646" i="6"/>
  <c r="L226" i="6"/>
  <c r="L755" i="6"/>
  <c r="L443" i="6"/>
  <c r="N634" i="6"/>
  <c r="L133" i="6"/>
  <c r="N613" i="6"/>
  <c r="L695" i="6"/>
  <c r="N135" i="6"/>
  <c r="L683" i="6"/>
  <c r="L758" i="6"/>
  <c r="L638" i="6"/>
  <c r="L117" i="6"/>
  <c r="N146" i="6"/>
  <c r="L738" i="6"/>
  <c r="N572" i="6"/>
  <c r="L663" i="6"/>
  <c r="L684" i="6"/>
  <c r="N763" i="6"/>
  <c r="L70" i="6"/>
  <c r="L442" i="6"/>
  <c r="L666" i="6"/>
  <c r="N585" i="6"/>
  <c r="L629" i="6"/>
  <c r="N642" i="6"/>
  <c r="L157" i="6"/>
  <c r="L523" i="6"/>
  <c r="L712" i="6"/>
  <c r="N121" i="6"/>
  <c r="N136" i="6"/>
  <c r="N149" i="6"/>
  <c r="N449" i="6"/>
  <c r="L662" i="6"/>
  <c r="L680" i="6"/>
  <c r="L726" i="6"/>
  <c r="N583" i="6"/>
  <c r="N697" i="6"/>
  <c r="N300" i="6"/>
  <c r="N444" i="6"/>
  <c r="N762" i="6"/>
  <c r="L637" i="6"/>
  <c r="N630" i="6"/>
  <c r="L89" i="6"/>
  <c r="L144" i="6"/>
  <c r="L702" i="6"/>
  <c r="L734" i="6"/>
  <c r="L740" i="6"/>
  <c r="L748" i="6"/>
  <c r="L754" i="6"/>
  <c r="L768" i="6"/>
  <c r="N479" i="6"/>
  <c r="L640" i="6"/>
  <c r="L165" i="6"/>
  <c r="L739" i="6"/>
  <c r="L759" i="6"/>
  <c r="N650" i="6"/>
  <c r="N458" i="6"/>
  <c r="N466" i="6"/>
  <c r="N587" i="6"/>
  <c r="N574" i="6"/>
  <c r="L109" i="6"/>
  <c r="L122" i="6"/>
  <c r="N137" i="6"/>
  <c r="N235" i="6"/>
  <c r="N655" i="6"/>
  <c r="L688" i="6"/>
  <c r="L727" i="6"/>
  <c r="N470" i="6"/>
  <c r="L631" i="6"/>
  <c r="L63" i="6"/>
  <c r="N160" i="6"/>
  <c r="L749" i="6"/>
  <c r="N452" i="6"/>
  <c r="L621" i="6"/>
  <c r="L101" i="6"/>
  <c r="N152" i="6"/>
  <c r="L236" i="6"/>
  <c r="N601" i="6"/>
  <c r="L690" i="6"/>
  <c r="L728" i="6"/>
  <c r="N653" i="6"/>
  <c r="N704" i="6"/>
  <c r="N464" i="6"/>
  <c r="N636" i="6"/>
  <c r="L97" i="6"/>
  <c r="N607" i="6"/>
  <c r="L747" i="6"/>
  <c r="L716" i="6"/>
  <c r="N644" i="6"/>
  <c r="N460" i="6"/>
  <c r="N469" i="6"/>
  <c r="N589" i="6"/>
  <c r="L705" i="6"/>
  <c r="L736" i="6"/>
  <c r="L744" i="6"/>
  <c r="L750" i="6"/>
  <c r="L756" i="6"/>
  <c r="L521" i="6"/>
  <c r="L760" i="6"/>
  <c r="N616" i="6"/>
  <c r="N648" i="6"/>
  <c r="L686" i="6"/>
  <c r="L732" i="6"/>
  <c r="N635" i="6"/>
  <c r="L633" i="6"/>
  <c r="L139" i="6"/>
  <c r="L147" i="6"/>
  <c r="L153" i="6"/>
  <c r="L660" i="6"/>
  <c r="L694" i="6"/>
  <c r="L729" i="6"/>
  <c r="L700" i="6"/>
  <c r="N593" i="6"/>
  <c r="N143" i="6"/>
  <c r="L753" i="6"/>
  <c r="N225" i="6"/>
  <c r="N456" i="6"/>
  <c r="L737" i="6"/>
  <c r="L745" i="6"/>
  <c r="L751" i="6"/>
  <c r="L757" i="6"/>
  <c r="N219" i="6"/>
  <c r="N409" i="6"/>
  <c r="N413" i="6"/>
  <c r="N417" i="6"/>
  <c r="N421" i="6"/>
  <c r="N425" i="6"/>
  <c r="N486" i="6"/>
  <c r="N542" i="6"/>
  <c r="N546" i="6"/>
  <c r="N550" i="6"/>
  <c r="N554" i="6"/>
  <c r="N558" i="6"/>
  <c r="N711" i="6"/>
  <c r="N715" i="6"/>
  <c r="N719" i="6"/>
  <c r="L643" i="6"/>
  <c r="L645" i="6"/>
  <c r="L649" i="6"/>
  <c r="L461" i="6"/>
  <c r="L465" i="6"/>
  <c r="L571" i="6"/>
  <c r="L586" i="6"/>
  <c r="L590" i="6"/>
  <c r="L594" i="6"/>
  <c r="N62" i="6"/>
  <c r="N69" i="6"/>
  <c r="N88" i="6"/>
  <c r="N92" i="6"/>
  <c r="N96" i="6"/>
  <c r="N100" i="6"/>
  <c r="N104" i="6"/>
  <c r="N108" i="6"/>
  <c r="N112" i="6"/>
  <c r="N120" i="6"/>
  <c r="N156" i="6"/>
  <c r="N134" i="6"/>
  <c r="N166" i="6"/>
  <c r="N224" i="6"/>
  <c r="N242" i="6"/>
  <c r="N249" i="6"/>
  <c r="N256" i="6"/>
  <c r="N270" i="6"/>
  <c r="N291" i="6"/>
  <c r="N367" i="6"/>
  <c r="N373" i="6"/>
  <c r="N379" i="6"/>
  <c r="N389" i="6"/>
  <c r="N403" i="6"/>
  <c r="N446" i="6"/>
  <c r="N453" i="6"/>
  <c r="N538" i="6"/>
  <c r="N569" i="6"/>
  <c r="N598" i="6"/>
  <c r="N604" i="6"/>
  <c r="N610" i="6"/>
  <c r="N27" i="6"/>
  <c r="N33" i="6"/>
  <c r="N39" i="6"/>
  <c r="N45" i="6"/>
  <c r="N51" i="6"/>
  <c r="N123" i="6"/>
  <c r="N172" i="6"/>
  <c r="N202" i="6"/>
  <c r="N208" i="6"/>
  <c r="N214" i="6"/>
  <c r="N240" i="6"/>
  <c r="N341" i="6"/>
  <c r="N381" i="6"/>
  <c r="N473" i="6"/>
  <c r="L220" i="6"/>
  <c r="L410" i="6"/>
  <c r="L414" i="6"/>
  <c r="L418" i="6"/>
  <c r="L422" i="6"/>
  <c r="L426" i="6"/>
  <c r="L539" i="6"/>
  <c r="L543" i="6"/>
  <c r="L547" i="6"/>
  <c r="L551" i="6"/>
  <c r="L555" i="6"/>
  <c r="L708" i="6"/>
  <c r="L720" i="6"/>
  <c r="N162" i="6"/>
  <c r="N167" i="6"/>
  <c r="N243" i="6"/>
  <c r="N250" i="6"/>
  <c r="N257" i="6"/>
  <c r="N271" i="6"/>
  <c r="N362" i="6"/>
  <c r="N368" i="6"/>
  <c r="N374" i="6"/>
  <c r="N380" i="6"/>
  <c r="N390" i="6"/>
  <c r="N404" i="6"/>
  <c r="N447" i="6"/>
  <c r="N454" i="6"/>
  <c r="N563" i="6"/>
  <c r="N570" i="6"/>
  <c r="N599" i="6"/>
  <c r="N605" i="6"/>
  <c r="N611" i="6"/>
  <c r="N617" i="6"/>
  <c r="N22" i="6"/>
  <c r="N28" i="6"/>
  <c r="N34" i="6"/>
  <c r="N40" i="6"/>
  <c r="N46" i="6"/>
  <c r="N54" i="6"/>
  <c r="N124" i="6"/>
  <c r="N173" i="6"/>
  <c r="N203" i="6"/>
  <c r="N209" i="6"/>
  <c r="N215" i="6"/>
  <c r="N246" i="6"/>
  <c r="N309" i="6"/>
  <c r="N342" i="6"/>
  <c r="N382" i="6"/>
  <c r="N457" i="6"/>
  <c r="N474" i="6"/>
  <c r="N480" i="6"/>
  <c r="N581" i="6"/>
  <c r="N656" i="6"/>
  <c r="N698" i="6"/>
  <c r="L194" i="6"/>
  <c r="L407" i="6"/>
  <c r="L411" i="6"/>
  <c r="L415" i="6"/>
  <c r="L419" i="6"/>
  <c r="L423" i="6"/>
  <c r="L427" i="6"/>
  <c r="L540" i="6"/>
  <c r="L544" i="6"/>
  <c r="L548" i="6"/>
  <c r="L552" i="6"/>
  <c r="L556" i="6"/>
  <c r="L709" i="6"/>
  <c r="L713" i="6"/>
  <c r="L717" i="6"/>
  <c r="L723" i="6"/>
  <c r="L64" i="6"/>
  <c r="L71" i="6"/>
  <c r="L90" i="6"/>
  <c r="L94" i="6"/>
  <c r="L98" i="6"/>
  <c r="L102" i="6"/>
  <c r="L106" i="6"/>
  <c r="L110" i="6"/>
  <c r="L118" i="6"/>
  <c r="L140" i="6"/>
  <c r="N158" i="6"/>
  <c r="N163" i="6"/>
  <c r="L192" i="6"/>
  <c r="N244" i="6"/>
  <c r="N251" i="6"/>
  <c r="N262" i="6"/>
  <c r="N272" i="6"/>
  <c r="N363" i="6"/>
  <c r="N369" i="6"/>
  <c r="N375" i="6"/>
  <c r="N383" i="6"/>
  <c r="N391" i="6"/>
  <c r="N405" i="6"/>
  <c r="N448" i="6"/>
  <c r="N455" i="6"/>
  <c r="N564" i="6"/>
  <c r="N578" i="6"/>
  <c r="N600" i="6"/>
  <c r="N606" i="6"/>
  <c r="N612" i="6"/>
  <c r="N654" i="6"/>
  <c r="N23" i="6"/>
  <c r="N29" i="6"/>
  <c r="N35" i="6"/>
  <c r="N41" i="6"/>
  <c r="N47" i="6"/>
  <c r="N55" i="6"/>
  <c r="N125" i="6"/>
  <c r="N198" i="6"/>
  <c r="N204" i="6"/>
  <c r="N210" i="6"/>
  <c r="N216" i="6"/>
  <c r="N304" i="6"/>
  <c r="N310" i="6"/>
  <c r="N343" i="6"/>
  <c r="N385" i="6"/>
  <c r="N468" i="6"/>
  <c r="N475" i="6"/>
  <c r="N481" i="6"/>
  <c r="N582" i="6"/>
  <c r="N691" i="6"/>
  <c r="N699" i="6"/>
  <c r="L641" i="6"/>
  <c r="L651" i="6"/>
  <c r="L647" i="6"/>
  <c r="L459" i="6"/>
  <c r="L463" i="6"/>
  <c r="L467" i="6"/>
  <c r="L573" i="6"/>
  <c r="L588" i="6"/>
  <c r="L592" i="6"/>
  <c r="L620" i="6"/>
  <c r="L639" i="6"/>
  <c r="L632" i="6"/>
  <c r="L132" i="6"/>
  <c r="L145" i="6"/>
  <c r="N154" i="6"/>
  <c r="N159" i="6"/>
  <c r="L164" i="6"/>
  <c r="N237" i="6"/>
  <c r="N245" i="6"/>
  <c r="N252" i="6"/>
  <c r="N263" i="6"/>
  <c r="N273" i="6"/>
  <c r="N364" i="6"/>
  <c r="N370" i="6"/>
  <c r="N376" i="6"/>
  <c r="N384" i="6"/>
  <c r="N392" i="6"/>
  <c r="N433" i="6"/>
  <c r="N24" i="6"/>
  <c r="N30" i="6"/>
  <c r="N36" i="6"/>
  <c r="N42" i="6"/>
  <c r="N48" i="6"/>
  <c r="N56" i="6"/>
  <c r="N126" i="6"/>
  <c r="N199" i="6"/>
  <c r="N205" i="6"/>
  <c r="N211" i="6"/>
  <c r="N217" i="6"/>
  <c r="N305" i="6"/>
  <c r="N311" i="6"/>
  <c r="N344" i="6"/>
  <c r="N388" i="6"/>
  <c r="N562" i="6"/>
  <c r="L218" i="6"/>
  <c r="L408" i="6"/>
  <c r="L412" i="6"/>
  <c r="L416" i="6"/>
  <c r="L420" i="6"/>
  <c r="L424" i="6"/>
  <c r="L485" i="6"/>
  <c r="L541" i="6"/>
  <c r="L545" i="6"/>
  <c r="L549" i="6"/>
  <c r="L553" i="6"/>
  <c r="L557" i="6"/>
  <c r="L710" i="6"/>
  <c r="L714" i="6"/>
  <c r="L718" i="6"/>
  <c r="L20" i="6"/>
  <c r="L65" i="6"/>
  <c r="L87" i="6"/>
  <c r="L91" i="6"/>
  <c r="L95" i="6"/>
  <c r="L99" i="6"/>
  <c r="L103" i="6"/>
  <c r="L107" i="6"/>
  <c r="L111" i="6"/>
  <c r="L119" i="6"/>
  <c r="L141" i="6"/>
  <c r="L193" i="6"/>
  <c r="L681" i="6"/>
  <c r="L687" i="6"/>
  <c r="L701" i="6"/>
  <c r="L725" i="6"/>
  <c r="L731" i="6"/>
  <c r="N150" i="6"/>
  <c r="N155" i="6"/>
  <c r="N227" i="6"/>
  <c r="N238" i="6"/>
  <c r="N247" i="6"/>
  <c r="N253" i="6"/>
  <c r="N264" i="6"/>
  <c r="N288" i="6"/>
  <c r="N365" i="6"/>
  <c r="N371" i="6"/>
  <c r="N377" i="6"/>
  <c r="N386" i="6"/>
  <c r="N393" i="6"/>
  <c r="N434" i="6"/>
  <c r="N450" i="6"/>
  <c r="N506" i="6"/>
  <c r="N567" i="6"/>
  <c r="N580" i="6"/>
  <c r="N602" i="6"/>
  <c r="N608" i="6"/>
  <c r="N614" i="6"/>
  <c r="N657" i="6"/>
  <c r="N25" i="6"/>
  <c r="N31" i="6"/>
  <c r="N37" i="6"/>
  <c r="N43" i="6"/>
  <c r="N49" i="6"/>
  <c r="N57" i="6"/>
  <c r="N127" i="6"/>
  <c r="N200" i="6"/>
  <c r="N206" i="6"/>
  <c r="N212" i="6"/>
  <c r="N222" i="6"/>
  <c r="N306" i="6"/>
  <c r="N312" i="6"/>
  <c r="N345" i="6"/>
  <c r="N436" i="6"/>
  <c r="N471" i="6"/>
  <c r="N477" i="6"/>
  <c r="N575" i="6"/>
  <c r="N595" i="6"/>
  <c r="N693" i="6"/>
  <c r="N733" i="6"/>
  <c r="N142" i="6"/>
  <c r="N151" i="6"/>
  <c r="N223" i="6"/>
  <c r="N234" i="6"/>
  <c r="N241" i="6"/>
  <c r="N248" i="6"/>
  <c r="N254" i="6"/>
  <c r="N265" i="6"/>
  <c r="N289" i="6"/>
  <c r="N366" i="6"/>
  <c r="N372" i="6"/>
  <c r="N378" i="6"/>
  <c r="N387" i="6"/>
  <c r="N402" i="6"/>
  <c r="N435" i="6"/>
  <c r="N451" i="6"/>
  <c r="N537" i="6"/>
  <c r="N568" i="6"/>
  <c r="N597" i="6"/>
  <c r="N603" i="6"/>
  <c r="N609" i="6"/>
  <c r="N615" i="6"/>
  <c r="N26" i="6"/>
  <c r="N32" i="6"/>
  <c r="N38" i="6"/>
  <c r="N44" i="6"/>
  <c r="N50" i="6"/>
  <c r="N61" i="6"/>
  <c r="N128" i="6"/>
  <c r="N201" i="6"/>
  <c r="N207" i="6"/>
  <c r="N213" i="6"/>
  <c r="N239" i="6"/>
  <c r="N307" i="6"/>
  <c r="N340" i="6"/>
  <c r="N346" i="6"/>
  <c r="N437" i="6"/>
  <c r="N472" i="6"/>
  <c r="N478" i="6"/>
  <c r="N576" i="6"/>
  <c r="N596" i="6"/>
  <c r="N696" i="6"/>
  <c r="L764" i="6"/>
  <c r="L765" i="6"/>
  <c r="L766" i="6"/>
  <c r="L767" i="6"/>
  <c r="N12" i="6" l="1"/>
  <c r="J167" i="5" l="1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N13" i="5"/>
  <c r="M13" i="4"/>
  <c r="M150" i="4"/>
  <c r="M149" i="4"/>
  <c r="M148" i="4"/>
  <c r="M147" i="4"/>
  <c r="M146" i="4"/>
  <c r="M145" i="4"/>
  <c r="L13" i="4"/>
  <c r="L12" i="4"/>
  <c r="N759" i="1"/>
  <c r="N634" i="1"/>
  <c r="N580" i="1"/>
  <c r="N574" i="1"/>
  <c r="N377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8" i="1"/>
  <c r="N349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91" i="1"/>
  <c r="N90" i="1"/>
  <c r="N89" i="1"/>
  <c r="N88" i="1"/>
  <c r="N87" i="1"/>
  <c r="N86" i="1"/>
  <c r="N85" i="1"/>
  <c r="N84" i="1"/>
  <c r="N83" i="1"/>
  <c r="N82" i="1"/>
  <c r="N13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8" i="1"/>
  <c r="K719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0" i="1"/>
  <c r="K671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8" i="1"/>
  <c r="K649" i="1"/>
  <c r="K647" i="1"/>
  <c r="K646" i="1"/>
  <c r="K645" i="1"/>
  <c r="K643" i="1"/>
  <c r="K644" i="1"/>
  <c r="K642" i="1"/>
  <c r="K641" i="1"/>
  <c r="K640" i="1"/>
  <c r="K639" i="1"/>
  <c r="K637" i="1"/>
  <c r="K636" i="1"/>
  <c r="K638" i="1"/>
  <c r="K635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1" i="1"/>
  <c r="K602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79" i="1"/>
  <c r="K578" i="1"/>
  <c r="K577" i="1"/>
  <c r="K576" i="1"/>
  <c r="K575" i="1"/>
  <c r="K573" i="1"/>
  <c r="K572" i="1"/>
  <c r="K571" i="1"/>
  <c r="K570" i="1"/>
  <c r="K569" i="1"/>
  <c r="K568" i="1"/>
  <c r="K567" i="1"/>
  <c r="K566" i="1"/>
  <c r="K564" i="1"/>
  <c r="K563" i="1"/>
  <c r="K565" i="1"/>
  <c r="K562" i="1"/>
  <c r="K560" i="1"/>
  <c r="K561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5" i="1"/>
  <c r="K546" i="1"/>
  <c r="K544" i="1"/>
  <c r="K543" i="1"/>
  <c r="K542" i="1"/>
  <c r="K541" i="1"/>
  <c r="K540" i="1"/>
  <c r="K539" i="1"/>
  <c r="K538" i="1"/>
  <c r="K537" i="1"/>
  <c r="K535" i="1"/>
  <c r="K536" i="1"/>
  <c r="K534" i="1"/>
  <c r="K533" i="1"/>
  <c r="K532" i="1"/>
  <c r="K531" i="1"/>
  <c r="K530" i="1"/>
  <c r="K529" i="1"/>
  <c r="K528" i="1"/>
  <c r="K527" i="1"/>
  <c r="K525" i="1"/>
  <c r="K524" i="1"/>
  <c r="K526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7" i="1"/>
  <c r="K496" i="1"/>
  <c r="K498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2" i="1"/>
  <c r="K471" i="1"/>
  <c r="K473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1" i="1"/>
  <c r="K450" i="1"/>
  <c r="K449" i="1"/>
  <c r="K453" i="1"/>
  <c r="K452" i="1"/>
  <c r="K447" i="1"/>
  <c r="K446" i="1"/>
  <c r="K445" i="1"/>
  <c r="K448" i="1"/>
  <c r="K443" i="1"/>
  <c r="K442" i="1"/>
  <c r="K441" i="1"/>
  <c r="K444" i="1"/>
  <c r="K440" i="1"/>
  <c r="K439" i="1"/>
  <c r="K437" i="1"/>
  <c r="K436" i="1"/>
  <c r="K438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6" i="1"/>
  <c r="K369" i="1"/>
  <c r="K368" i="1"/>
  <c r="K364" i="1"/>
  <c r="K363" i="1"/>
  <c r="K367" i="1"/>
  <c r="K375" i="1"/>
  <c r="K374" i="1"/>
  <c r="K373" i="1"/>
  <c r="K372" i="1"/>
  <c r="K371" i="1"/>
  <c r="K370" i="1"/>
  <c r="K366" i="1"/>
  <c r="K365" i="1"/>
  <c r="K96" i="1"/>
  <c r="K95" i="1"/>
  <c r="K102" i="1"/>
  <c r="K101" i="1"/>
  <c r="K100" i="1"/>
  <c r="K99" i="1"/>
  <c r="K98" i="1"/>
  <c r="K97" i="1"/>
  <c r="K94" i="1"/>
  <c r="K93" i="1"/>
  <c r="K92" i="1"/>
  <c r="K126" i="1"/>
  <c r="K125" i="1"/>
  <c r="K124" i="1"/>
  <c r="K122" i="1"/>
  <c r="K123" i="1"/>
  <c r="K120" i="1"/>
  <c r="K119" i="1"/>
  <c r="K121" i="1"/>
  <c r="K118" i="1"/>
  <c r="K117" i="1"/>
  <c r="K127" i="1"/>
  <c r="K116" i="1"/>
  <c r="K115" i="1"/>
  <c r="K114" i="1"/>
  <c r="K113" i="1"/>
  <c r="K112" i="1"/>
  <c r="K111" i="1"/>
  <c r="K109" i="1"/>
  <c r="K108" i="1"/>
  <c r="K110" i="1"/>
  <c r="K107" i="1"/>
  <c r="K106" i="1"/>
  <c r="K105" i="1"/>
  <c r="K103" i="1"/>
  <c r="K104" i="1"/>
  <c r="K81" i="1"/>
  <c r="K79" i="1"/>
  <c r="K78" i="1"/>
  <c r="K80" i="1"/>
  <c r="K77" i="1"/>
  <c r="K76" i="1"/>
  <c r="K75" i="1"/>
  <c r="K73" i="1"/>
  <c r="K72" i="1"/>
  <c r="K74" i="1"/>
  <c r="K71" i="1"/>
  <c r="K70" i="1"/>
  <c r="K69" i="1"/>
  <c r="K68" i="1"/>
  <c r="K66" i="1"/>
  <c r="K65" i="1"/>
  <c r="K67" i="1"/>
  <c r="K64" i="1"/>
  <c r="K63" i="1"/>
  <c r="K62" i="1"/>
  <c r="K61" i="1"/>
  <c r="K60" i="1"/>
  <c r="K59" i="1"/>
  <c r="K58" i="1"/>
  <c r="K57" i="1"/>
  <c r="K56" i="1"/>
  <c r="K55" i="1"/>
  <c r="K53" i="1"/>
  <c r="K52" i="1"/>
  <c r="K54" i="1"/>
  <c r="K51" i="1"/>
  <c r="K50" i="1"/>
  <c r="K49" i="1"/>
  <c r="K48" i="1"/>
  <c r="K47" i="1"/>
  <c r="K46" i="1"/>
  <c r="K45" i="1"/>
  <c r="K44" i="1"/>
  <c r="K43" i="1"/>
  <c r="K42" i="1"/>
  <c r="K40" i="1"/>
  <c r="K41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M167" i="5"/>
  <c r="M166" i="5"/>
  <c r="M165" i="5"/>
  <c r="M164" i="5"/>
  <c r="M163" i="5"/>
  <c r="M162" i="5"/>
  <c r="M161" i="5"/>
  <c r="M160" i="5"/>
  <c r="M159" i="5"/>
  <c r="M158" i="5"/>
  <c r="M157" i="5"/>
  <c r="M156" i="5"/>
  <c r="M155" i="5"/>
  <c r="M154" i="5"/>
  <c r="M153" i="5"/>
  <c r="M152" i="5"/>
  <c r="M151" i="5"/>
  <c r="M150" i="5"/>
  <c r="M149" i="5"/>
  <c r="M148" i="5"/>
  <c r="M147" i="5"/>
  <c r="M146" i="5"/>
  <c r="M145" i="5"/>
  <c r="M144" i="5"/>
  <c r="M143" i="5"/>
  <c r="M142" i="5"/>
  <c r="M141" i="5"/>
  <c r="M140" i="5"/>
  <c r="M139" i="5"/>
  <c r="M138" i="5"/>
  <c r="M137" i="5"/>
  <c r="M136" i="5"/>
  <c r="M135" i="5"/>
  <c r="M134" i="5"/>
  <c r="M133" i="5"/>
  <c r="M132" i="5"/>
  <c r="M131" i="5"/>
  <c r="M130" i="5"/>
  <c r="M129" i="5"/>
  <c r="M128" i="5"/>
  <c r="M127" i="5"/>
  <c r="M126" i="5"/>
  <c r="M125" i="5"/>
  <c r="M124" i="5"/>
  <c r="M123" i="5"/>
  <c r="M122" i="5"/>
  <c r="M121" i="5"/>
  <c r="M120" i="5"/>
  <c r="M119" i="5"/>
  <c r="M118" i="5"/>
  <c r="M117" i="5"/>
  <c r="M116" i="5"/>
  <c r="M115" i="5"/>
  <c r="M114" i="5"/>
  <c r="M113" i="5"/>
  <c r="M112" i="5"/>
  <c r="M111" i="5"/>
  <c r="M110" i="5"/>
  <c r="M109" i="5"/>
  <c r="M108" i="5"/>
  <c r="M107" i="5"/>
  <c r="M106" i="5"/>
  <c r="M105" i="5"/>
  <c r="M104" i="5"/>
  <c r="M103" i="5"/>
  <c r="M102" i="5"/>
  <c r="M101" i="5"/>
  <c r="M100" i="5"/>
  <c r="M99" i="5"/>
  <c r="M98" i="5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5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N20" i="1"/>
  <c r="M160" i="4" l="1"/>
  <c r="M159" i="4"/>
  <c r="M158" i="4"/>
  <c r="M157" i="4"/>
  <c r="M156" i="4"/>
  <c r="M155" i="4"/>
  <c r="M154" i="4"/>
  <c r="M153" i="4"/>
  <c r="M152" i="4"/>
  <c r="M151" i="4"/>
  <c r="M144" i="4"/>
  <c r="M143" i="4"/>
  <c r="M142" i="4"/>
  <c r="M141" i="4"/>
  <c r="M140" i="4"/>
  <c r="M139" i="4"/>
  <c r="M138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4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2" i="4"/>
  <c r="M21" i="4"/>
  <c r="M20" i="4"/>
  <c r="M137" i="4"/>
  <c r="M136" i="4"/>
  <c r="M135" i="4"/>
  <c r="M134" i="4"/>
  <c r="M133" i="4"/>
  <c r="M132" i="4"/>
  <c r="M131" i="4"/>
  <c r="M130" i="4"/>
  <c r="M129" i="4"/>
  <c r="M128" i="4"/>
  <c r="M127" i="4"/>
  <c r="M126" i="4"/>
  <c r="M125" i="4"/>
  <c r="M124" i="4"/>
  <c r="M123" i="4"/>
  <c r="M122" i="4"/>
  <c r="M121" i="4"/>
  <c r="M120" i="4"/>
  <c r="M119" i="4"/>
  <c r="M118" i="4"/>
  <c r="M117" i="4"/>
  <c r="M116" i="4"/>
  <c r="M115" i="4"/>
  <c r="M114" i="4"/>
  <c r="M113" i="4"/>
  <c r="M112" i="4"/>
  <c r="M111" i="4"/>
  <c r="M110" i="4"/>
  <c r="M109" i="4"/>
  <c r="M108" i="4"/>
  <c r="M107" i="4"/>
  <c r="M106" i="4"/>
  <c r="M105" i="4"/>
  <c r="M104" i="4"/>
  <c r="N167" i="5"/>
  <c r="L167" i="5"/>
  <c r="N166" i="5"/>
  <c r="L166" i="5"/>
  <c r="N165" i="5"/>
  <c r="L165" i="5"/>
  <c r="N164" i="5"/>
  <c r="L164" i="5"/>
  <c r="N163" i="5"/>
  <c r="L163" i="5"/>
  <c r="N162" i="5"/>
  <c r="L162" i="5"/>
  <c r="N161" i="5"/>
  <c r="L161" i="5"/>
  <c r="N160" i="5"/>
  <c r="L160" i="5"/>
  <c r="N159" i="5"/>
  <c r="L159" i="5"/>
  <c r="N158" i="5"/>
  <c r="L158" i="5"/>
  <c r="N157" i="5"/>
  <c r="L157" i="5"/>
  <c r="N156" i="5"/>
  <c r="L156" i="5"/>
  <c r="N155" i="5"/>
  <c r="L155" i="5"/>
  <c r="N154" i="5"/>
  <c r="L154" i="5"/>
  <c r="N153" i="5"/>
  <c r="L153" i="5"/>
  <c r="N152" i="5"/>
  <c r="L152" i="5"/>
  <c r="L151" i="5"/>
  <c r="N151" i="5"/>
  <c r="L150" i="5"/>
  <c r="N150" i="5"/>
  <c r="N149" i="5"/>
  <c r="L149" i="5"/>
  <c r="L148" i="5"/>
  <c r="N148" i="5"/>
  <c r="N147" i="5"/>
  <c r="L147" i="5"/>
  <c r="N146" i="5"/>
  <c r="L146" i="5"/>
  <c r="N145" i="5"/>
  <c r="L145" i="5"/>
  <c r="N144" i="5"/>
  <c r="L144" i="5"/>
  <c r="N143" i="5"/>
  <c r="L143" i="5"/>
  <c r="N142" i="5"/>
  <c r="L142" i="5"/>
  <c r="N141" i="5"/>
  <c r="L141" i="5"/>
  <c r="N140" i="5"/>
  <c r="L140" i="5"/>
  <c r="N139" i="5"/>
  <c r="L139" i="5"/>
  <c r="N138" i="5"/>
  <c r="L138" i="5"/>
  <c r="N137" i="5"/>
  <c r="L137" i="5"/>
  <c r="L136" i="5"/>
  <c r="N136" i="5"/>
  <c r="N135" i="5"/>
  <c r="L135" i="5"/>
  <c r="N134" i="5"/>
  <c r="L134" i="5"/>
  <c r="L133" i="5"/>
  <c r="N133" i="5"/>
  <c r="L132" i="5"/>
  <c r="N132" i="5"/>
  <c r="L131" i="5"/>
  <c r="N131" i="5"/>
  <c r="N130" i="5"/>
  <c r="L130" i="5"/>
  <c r="N129" i="5"/>
  <c r="L129" i="5"/>
  <c r="L128" i="5"/>
  <c r="N128" i="5"/>
  <c r="L127" i="5"/>
  <c r="N127" i="5"/>
  <c r="N126" i="5"/>
  <c r="L126" i="5"/>
  <c r="L125" i="5"/>
  <c r="N125" i="5"/>
  <c r="N124" i="5"/>
  <c r="L124" i="5"/>
  <c r="N123" i="5"/>
  <c r="L123" i="5"/>
  <c r="N122" i="5"/>
  <c r="L122" i="5"/>
  <c r="N121" i="5"/>
  <c r="L121" i="5"/>
  <c r="L120" i="5"/>
  <c r="N120" i="5"/>
  <c r="L119" i="5"/>
  <c r="N119" i="5"/>
  <c r="N118" i="5"/>
  <c r="L118" i="5"/>
  <c r="N117" i="5"/>
  <c r="L117" i="5"/>
  <c r="L116" i="5"/>
  <c r="N116" i="5"/>
  <c r="N115" i="5"/>
  <c r="L115" i="5"/>
  <c r="N114" i="5"/>
  <c r="L114" i="5"/>
  <c r="L113" i="5"/>
  <c r="N113" i="5"/>
  <c r="N112" i="5"/>
  <c r="L112" i="5"/>
  <c r="L111" i="5"/>
  <c r="N111" i="5"/>
  <c r="N110" i="5"/>
  <c r="L110" i="5"/>
  <c r="N109" i="5"/>
  <c r="L109" i="5"/>
  <c r="N108" i="5"/>
  <c r="L108" i="5"/>
  <c r="N107" i="5"/>
  <c r="L107" i="5"/>
  <c r="N106" i="5"/>
  <c r="L106" i="5"/>
  <c r="N105" i="5"/>
  <c r="L105" i="5"/>
  <c r="N104" i="5"/>
  <c r="L104" i="5"/>
  <c r="L103" i="5"/>
  <c r="N103" i="5"/>
  <c r="L102" i="5"/>
  <c r="N102" i="5"/>
  <c r="N101" i="5"/>
  <c r="L101" i="5"/>
  <c r="L100" i="5"/>
  <c r="N100" i="5"/>
  <c r="L99" i="5"/>
  <c r="N99" i="5"/>
  <c r="N98" i="5"/>
  <c r="L98" i="5"/>
  <c r="L97" i="5"/>
  <c r="N97" i="5"/>
  <c r="N96" i="5"/>
  <c r="L96" i="5"/>
  <c r="L95" i="5"/>
  <c r="N95" i="5"/>
  <c r="L94" i="5"/>
  <c r="N94" i="5"/>
  <c r="N93" i="5"/>
  <c r="L93" i="5"/>
  <c r="N92" i="5"/>
  <c r="L92" i="5"/>
  <c r="L91" i="5"/>
  <c r="N91" i="5"/>
  <c r="L90" i="5"/>
  <c r="N90" i="5"/>
  <c r="L89" i="5"/>
  <c r="N89" i="5"/>
  <c r="L88" i="5"/>
  <c r="N88" i="5"/>
  <c r="L87" i="5"/>
  <c r="N87" i="5"/>
  <c r="N86" i="5"/>
  <c r="L86" i="5"/>
  <c r="L85" i="5"/>
  <c r="N85" i="5"/>
  <c r="N84" i="5"/>
  <c r="L84" i="5"/>
  <c r="N83" i="5"/>
  <c r="L83" i="5"/>
  <c r="L82" i="5"/>
  <c r="N82" i="5"/>
  <c r="N81" i="5"/>
  <c r="L81" i="5"/>
  <c r="N80" i="5"/>
  <c r="L80" i="5"/>
  <c r="N79" i="5"/>
  <c r="L79" i="5"/>
  <c r="N78" i="5"/>
  <c r="L78" i="5"/>
  <c r="N77" i="5"/>
  <c r="L77" i="5"/>
  <c r="N76" i="5"/>
  <c r="L76" i="5"/>
  <c r="L75" i="5"/>
  <c r="N75" i="5"/>
  <c r="L74" i="5"/>
  <c r="N74" i="5"/>
  <c r="N73" i="5"/>
  <c r="L73" i="5"/>
  <c r="L72" i="5"/>
  <c r="N72" i="5"/>
  <c r="L71" i="5"/>
  <c r="N71" i="5"/>
  <c r="N70" i="5"/>
  <c r="L70" i="5"/>
  <c r="N69" i="5"/>
  <c r="L69" i="5"/>
  <c r="L68" i="5"/>
  <c r="N68" i="5"/>
  <c r="L67" i="5"/>
  <c r="N67" i="5"/>
  <c r="L66" i="5"/>
  <c r="N66" i="5"/>
  <c r="L65" i="5"/>
  <c r="N65" i="5"/>
  <c r="L64" i="5"/>
  <c r="N64" i="5"/>
  <c r="N63" i="5"/>
  <c r="L63" i="5"/>
  <c r="L62" i="5"/>
  <c r="N62" i="5"/>
  <c r="L61" i="5"/>
  <c r="N61" i="5"/>
  <c r="L60" i="5"/>
  <c r="N60" i="5"/>
  <c r="L59" i="5"/>
  <c r="N59" i="5"/>
  <c r="N58" i="5"/>
  <c r="L58" i="5"/>
  <c r="N57" i="5"/>
  <c r="L57" i="5"/>
  <c r="L56" i="5"/>
  <c r="N56" i="5"/>
  <c r="N55" i="5"/>
  <c r="L55" i="5"/>
  <c r="L54" i="5"/>
  <c r="N54" i="5"/>
  <c r="L53" i="5"/>
  <c r="N53" i="5"/>
  <c r="L52" i="5"/>
  <c r="N52" i="5"/>
  <c r="N51" i="5"/>
  <c r="L51" i="5"/>
  <c r="L50" i="5"/>
  <c r="N50" i="5"/>
  <c r="N49" i="5"/>
  <c r="L49" i="5"/>
  <c r="N48" i="5"/>
  <c r="L48" i="5"/>
  <c r="N47" i="5"/>
  <c r="L47" i="5"/>
  <c r="N46" i="5"/>
  <c r="L46" i="5"/>
  <c r="N45" i="5"/>
  <c r="L45" i="5"/>
  <c r="L44" i="5"/>
  <c r="N44" i="5"/>
  <c r="N43" i="5"/>
  <c r="L43" i="5"/>
  <c r="N42" i="5"/>
  <c r="L42" i="5"/>
  <c r="L41" i="5"/>
  <c r="N41" i="5"/>
  <c r="N40" i="5"/>
  <c r="L40" i="5"/>
  <c r="L39" i="5"/>
  <c r="N39" i="5"/>
  <c r="L38" i="5"/>
  <c r="N38" i="5"/>
  <c r="N37" i="5"/>
  <c r="L37" i="5"/>
  <c r="N36" i="5"/>
  <c r="L36" i="5"/>
  <c r="L35" i="5"/>
  <c r="N35" i="5"/>
  <c r="N34" i="5"/>
  <c r="L34" i="5"/>
  <c r="N33" i="5"/>
  <c r="L33" i="5"/>
  <c r="L32" i="5"/>
  <c r="N32" i="5"/>
  <c r="N31" i="5"/>
  <c r="L31" i="5"/>
  <c r="N30" i="5"/>
  <c r="L30" i="5"/>
  <c r="N29" i="5"/>
  <c r="L29" i="5"/>
  <c r="N28" i="5"/>
  <c r="L28" i="5"/>
  <c r="N27" i="5"/>
  <c r="L27" i="5"/>
  <c r="N26" i="5"/>
  <c r="L26" i="5"/>
  <c r="N25" i="5"/>
  <c r="L25" i="5"/>
  <c r="N24" i="5"/>
  <c r="L24" i="5"/>
  <c r="N23" i="5"/>
  <c r="L23" i="5"/>
  <c r="N22" i="5"/>
  <c r="L22" i="5"/>
  <c r="L21" i="5"/>
  <c r="N21" i="5"/>
  <c r="N20" i="5"/>
  <c r="N12" i="5" s="1"/>
  <c r="L20" i="5"/>
  <c r="N765" i="1"/>
  <c r="L765" i="1"/>
  <c r="N764" i="1"/>
  <c r="L764" i="1"/>
  <c r="N763" i="1"/>
  <c r="L763" i="1"/>
  <c r="N762" i="1"/>
  <c r="L762" i="1"/>
  <c r="N761" i="1"/>
  <c r="L761" i="1"/>
  <c r="N760" i="1"/>
  <c r="L760" i="1"/>
  <c r="N758" i="1"/>
  <c r="L758" i="1"/>
  <c r="N757" i="1"/>
  <c r="L757" i="1"/>
  <c r="N756" i="1"/>
  <c r="L756" i="1"/>
  <c r="N755" i="1"/>
  <c r="L755" i="1"/>
  <c r="N754" i="1"/>
  <c r="L754" i="1"/>
  <c r="N753" i="1"/>
  <c r="L753" i="1"/>
  <c r="N752" i="1"/>
  <c r="L752" i="1"/>
  <c r="N749" i="1"/>
  <c r="L749" i="1"/>
  <c r="N736" i="1"/>
  <c r="L736" i="1"/>
  <c r="N735" i="1"/>
  <c r="L735" i="1"/>
  <c r="N734" i="1"/>
  <c r="L734" i="1"/>
  <c r="N733" i="1"/>
  <c r="L733" i="1"/>
  <c r="N732" i="1"/>
  <c r="L732" i="1"/>
  <c r="N731" i="1"/>
  <c r="L731" i="1"/>
  <c r="N730" i="1"/>
  <c r="L730" i="1"/>
  <c r="N729" i="1"/>
  <c r="L729" i="1"/>
  <c r="N776" i="1"/>
  <c r="L776" i="1"/>
  <c r="N775" i="1"/>
  <c r="L775" i="1"/>
  <c r="N774" i="1"/>
  <c r="L774" i="1"/>
  <c r="N773" i="1"/>
  <c r="L773" i="1"/>
  <c r="N771" i="1"/>
  <c r="L771" i="1"/>
  <c r="N770" i="1"/>
  <c r="L770" i="1"/>
  <c r="N769" i="1"/>
  <c r="L769" i="1"/>
  <c r="N768" i="1"/>
  <c r="L768" i="1"/>
  <c r="N767" i="1"/>
  <c r="L767" i="1"/>
  <c r="N766" i="1"/>
  <c r="L766" i="1"/>
  <c r="N594" i="1"/>
  <c r="L594" i="1"/>
  <c r="N593" i="1"/>
  <c r="L593" i="1"/>
  <c r="N592" i="1"/>
  <c r="L592" i="1"/>
  <c r="N591" i="1"/>
  <c r="L591" i="1"/>
  <c r="N588" i="1"/>
  <c r="L588" i="1"/>
  <c r="N778" i="1"/>
  <c r="L778" i="1"/>
  <c r="N777" i="1"/>
  <c r="L777" i="1"/>
  <c r="N590" i="1"/>
  <c r="L590" i="1"/>
  <c r="N589" i="1"/>
  <c r="L589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79" i="1"/>
  <c r="L579" i="1"/>
  <c r="N578" i="1"/>
  <c r="L578" i="1"/>
  <c r="N577" i="1"/>
  <c r="L577" i="1"/>
  <c r="N576" i="1"/>
  <c r="L576" i="1"/>
  <c r="N575" i="1"/>
  <c r="L575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430" i="1"/>
  <c r="L430" i="1"/>
  <c r="N429" i="1"/>
  <c r="L429" i="1"/>
  <c r="N428" i="1"/>
  <c r="L428" i="1"/>
  <c r="N427" i="1"/>
  <c r="L427" i="1"/>
  <c r="N772" i="1"/>
  <c r="L772" i="1"/>
  <c r="N751" i="1"/>
  <c r="L751" i="1"/>
  <c r="N750" i="1"/>
  <c r="L750" i="1"/>
  <c r="N748" i="1"/>
  <c r="L748" i="1"/>
  <c r="N747" i="1"/>
  <c r="L747" i="1"/>
  <c r="N746" i="1"/>
  <c r="L746" i="1"/>
  <c r="N745" i="1"/>
  <c r="L745" i="1"/>
  <c r="N744" i="1"/>
  <c r="L744" i="1"/>
  <c r="N743" i="1"/>
  <c r="L743" i="1"/>
  <c r="N742" i="1"/>
  <c r="L742" i="1"/>
  <c r="N741" i="1"/>
  <c r="L741" i="1"/>
  <c r="N740" i="1"/>
  <c r="L740" i="1"/>
  <c r="N739" i="1"/>
  <c r="L739" i="1"/>
  <c r="N738" i="1"/>
  <c r="L738" i="1"/>
  <c r="N737" i="1"/>
  <c r="L73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728" i="1"/>
  <c r="L728" i="1"/>
  <c r="N727" i="1"/>
  <c r="L727" i="1"/>
  <c r="N726" i="1"/>
  <c r="L726" i="1"/>
  <c r="N725" i="1"/>
  <c r="L725" i="1"/>
  <c r="N724" i="1"/>
  <c r="L724" i="1"/>
  <c r="N723" i="1"/>
  <c r="L723" i="1"/>
  <c r="N722" i="1"/>
  <c r="L722" i="1"/>
  <c r="N721" i="1"/>
  <c r="L721" i="1"/>
  <c r="N720" i="1"/>
  <c r="L720" i="1"/>
  <c r="N718" i="1"/>
  <c r="L718" i="1"/>
  <c r="N719" i="1"/>
  <c r="L719" i="1"/>
  <c r="N717" i="1"/>
  <c r="L717" i="1"/>
  <c r="N716" i="1"/>
  <c r="L716" i="1"/>
  <c r="N715" i="1"/>
  <c r="L715" i="1"/>
  <c r="N714" i="1"/>
  <c r="L714" i="1"/>
  <c r="L713" i="1"/>
  <c r="N713" i="1"/>
  <c r="N712" i="1"/>
  <c r="L712" i="1"/>
  <c r="L711" i="1"/>
  <c r="N711" i="1"/>
  <c r="L710" i="1"/>
  <c r="N710" i="1"/>
  <c r="N709" i="1"/>
  <c r="L709" i="1"/>
  <c r="L708" i="1"/>
  <c r="N708" i="1"/>
  <c r="L707" i="1"/>
  <c r="N707" i="1"/>
  <c r="L706" i="1"/>
  <c r="N706" i="1"/>
  <c r="N705" i="1"/>
  <c r="L705" i="1"/>
  <c r="N704" i="1"/>
  <c r="L704" i="1"/>
  <c r="N703" i="1"/>
  <c r="L703" i="1"/>
  <c r="N702" i="1"/>
  <c r="L702" i="1"/>
  <c r="N701" i="1"/>
  <c r="L701" i="1"/>
  <c r="N700" i="1"/>
  <c r="L700" i="1"/>
  <c r="N699" i="1"/>
  <c r="L699" i="1"/>
  <c r="N698" i="1"/>
  <c r="L698" i="1"/>
  <c r="N697" i="1"/>
  <c r="L697" i="1"/>
  <c r="N696" i="1"/>
  <c r="L696" i="1"/>
  <c r="N695" i="1"/>
  <c r="L695" i="1"/>
  <c r="N694" i="1"/>
  <c r="L694" i="1"/>
  <c r="N693" i="1"/>
  <c r="L693" i="1"/>
  <c r="N692" i="1"/>
  <c r="L692" i="1"/>
  <c r="N691" i="1"/>
  <c r="L691" i="1"/>
  <c r="N690" i="1"/>
  <c r="L690" i="1"/>
  <c r="N689" i="1"/>
  <c r="L689" i="1"/>
  <c r="N688" i="1"/>
  <c r="L688" i="1"/>
  <c r="N687" i="1"/>
  <c r="L687" i="1"/>
  <c r="N686" i="1"/>
  <c r="L686" i="1"/>
  <c r="N685" i="1"/>
  <c r="L685" i="1"/>
  <c r="N684" i="1"/>
  <c r="L684" i="1"/>
  <c r="N683" i="1"/>
  <c r="L683" i="1"/>
  <c r="N682" i="1"/>
  <c r="L682" i="1"/>
  <c r="L681" i="1"/>
  <c r="N681" i="1"/>
  <c r="N680" i="1"/>
  <c r="L680" i="1"/>
  <c r="N679" i="1"/>
  <c r="L679" i="1"/>
  <c r="N678" i="1"/>
  <c r="L678" i="1"/>
  <c r="N677" i="1"/>
  <c r="L677" i="1"/>
  <c r="N676" i="1"/>
  <c r="L676" i="1"/>
  <c r="N675" i="1"/>
  <c r="L675" i="1"/>
  <c r="N674" i="1"/>
  <c r="L674" i="1"/>
  <c r="N673" i="1"/>
  <c r="L673" i="1"/>
  <c r="N672" i="1"/>
  <c r="L672" i="1"/>
  <c r="N670" i="1"/>
  <c r="L670" i="1"/>
  <c r="N671" i="1"/>
  <c r="L671" i="1"/>
  <c r="N669" i="1"/>
  <c r="L669" i="1"/>
  <c r="N668" i="1"/>
  <c r="L668" i="1"/>
  <c r="N667" i="1"/>
  <c r="L667" i="1"/>
  <c r="N666" i="1"/>
  <c r="L666" i="1"/>
  <c r="N665" i="1"/>
  <c r="L665" i="1"/>
  <c r="L664" i="1"/>
  <c r="N664" i="1"/>
  <c r="L663" i="1"/>
  <c r="N663" i="1"/>
  <c r="L662" i="1"/>
  <c r="N662" i="1"/>
  <c r="L661" i="1"/>
  <c r="N661" i="1"/>
  <c r="L660" i="1"/>
  <c r="N660" i="1"/>
  <c r="L659" i="1"/>
  <c r="N659" i="1"/>
  <c r="L658" i="1"/>
  <c r="N658" i="1"/>
  <c r="L657" i="1"/>
  <c r="N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8" i="1"/>
  <c r="L648" i="1"/>
  <c r="N649" i="1"/>
  <c r="L649" i="1"/>
  <c r="N647" i="1"/>
  <c r="L647" i="1"/>
  <c r="N646" i="1"/>
  <c r="L646" i="1"/>
  <c r="N645" i="1"/>
  <c r="L645" i="1"/>
  <c r="N643" i="1"/>
  <c r="L643" i="1"/>
  <c r="N644" i="1"/>
  <c r="L644" i="1"/>
  <c r="N642" i="1"/>
  <c r="L642" i="1"/>
  <c r="N641" i="1"/>
  <c r="L641" i="1"/>
  <c r="N640" i="1"/>
  <c r="L640" i="1"/>
  <c r="N639" i="1"/>
  <c r="L639" i="1"/>
  <c r="N637" i="1"/>
  <c r="L637" i="1"/>
  <c r="N636" i="1"/>
  <c r="L636" i="1"/>
  <c r="N638" i="1"/>
  <c r="L638" i="1"/>
  <c r="N635" i="1"/>
  <c r="L635" i="1"/>
  <c r="N633" i="1"/>
  <c r="L633" i="1"/>
  <c r="L632" i="1"/>
  <c r="N632" i="1"/>
  <c r="N631" i="1"/>
  <c r="L631" i="1"/>
  <c r="N630" i="1"/>
  <c r="L630" i="1"/>
  <c r="L629" i="1"/>
  <c r="N629" i="1"/>
  <c r="N628" i="1"/>
  <c r="L628" i="1"/>
  <c r="L627" i="1"/>
  <c r="N627" i="1"/>
  <c r="N626" i="1"/>
  <c r="L626" i="1"/>
  <c r="L625" i="1"/>
  <c r="N625" i="1"/>
  <c r="L624" i="1"/>
  <c r="N624" i="1"/>
  <c r="L623" i="1"/>
  <c r="N623" i="1"/>
  <c r="L622" i="1"/>
  <c r="N622" i="1"/>
  <c r="L621" i="1"/>
  <c r="N621" i="1"/>
  <c r="L620" i="1"/>
  <c r="N620" i="1"/>
  <c r="L619" i="1"/>
  <c r="N619" i="1"/>
  <c r="N618" i="1"/>
  <c r="L618" i="1"/>
  <c r="N617" i="1"/>
  <c r="L617" i="1"/>
  <c r="N616" i="1"/>
  <c r="L616" i="1"/>
  <c r="L615" i="1"/>
  <c r="N615" i="1"/>
  <c r="L614" i="1"/>
  <c r="N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L601" i="1"/>
  <c r="N601" i="1"/>
  <c r="L602" i="1"/>
  <c r="N602" i="1"/>
  <c r="N600" i="1"/>
  <c r="L600" i="1"/>
  <c r="L599" i="1"/>
  <c r="N599" i="1"/>
  <c r="N598" i="1"/>
  <c r="L598" i="1"/>
  <c r="L597" i="1"/>
  <c r="N597" i="1"/>
  <c r="L596" i="1"/>
  <c r="N596" i="1"/>
  <c r="L595" i="1"/>
  <c r="N595" i="1"/>
  <c r="L566" i="1"/>
  <c r="N566" i="1"/>
  <c r="L564" i="1"/>
  <c r="N564" i="1"/>
  <c r="L563" i="1"/>
  <c r="N563" i="1"/>
  <c r="L565" i="1"/>
  <c r="N565" i="1"/>
  <c r="L562" i="1"/>
  <c r="N562" i="1"/>
  <c r="N560" i="1"/>
  <c r="L560" i="1"/>
  <c r="N561" i="1"/>
  <c r="L561" i="1"/>
  <c r="L559" i="1"/>
  <c r="N559" i="1"/>
  <c r="L558" i="1"/>
  <c r="N558" i="1"/>
  <c r="L557" i="1"/>
  <c r="N557" i="1"/>
  <c r="L556" i="1"/>
  <c r="N556" i="1"/>
  <c r="L555" i="1"/>
  <c r="N555" i="1"/>
  <c r="L554" i="1"/>
  <c r="N554" i="1"/>
  <c r="L553" i="1"/>
  <c r="N553" i="1"/>
  <c r="L552" i="1"/>
  <c r="N552" i="1"/>
  <c r="L551" i="1"/>
  <c r="N551" i="1"/>
  <c r="N550" i="1"/>
  <c r="L550" i="1"/>
  <c r="N549" i="1"/>
  <c r="L549" i="1"/>
  <c r="L548" i="1"/>
  <c r="N548" i="1"/>
  <c r="L547" i="1"/>
  <c r="N547" i="1"/>
  <c r="L545" i="1"/>
  <c r="N545" i="1"/>
  <c r="L546" i="1"/>
  <c r="N546" i="1"/>
  <c r="L544" i="1"/>
  <c r="N544" i="1"/>
  <c r="L543" i="1"/>
  <c r="N543" i="1"/>
  <c r="N542" i="1"/>
  <c r="L542" i="1"/>
  <c r="N541" i="1"/>
  <c r="L541" i="1"/>
  <c r="N540" i="1"/>
  <c r="L540" i="1"/>
  <c r="L539" i="1"/>
  <c r="N539" i="1"/>
  <c r="N538" i="1"/>
  <c r="L538" i="1"/>
  <c r="L537" i="1"/>
  <c r="N537" i="1"/>
  <c r="L535" i="1"/>
  <c r="N535" i="1"/>
  <c r="N536" i="1"/>
  <c r="L536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L528" i="1"/>
  <c r="N528" i="1"/>
  <c r="L527" i="1"/>
  <c r="N527" i="1"/>
  <c r="L525" i="1"/>
  <c r="N525" i="1"/>
  <c r="L524" i="1"/>
  <c r="N524" i="1"/>
  <c r="L526" i="1"/>
  <c r="N526" i="1"/>
  <c r="N523" i="1"/>
  <c r="L523" i="1"/>
  <c r="N522" i="1"/>
  <c r="L522" i="1"/>
  <c r="L521" i="1"/>
  <c r="N521" i="1"/>
  <c r="L520" i="1"/>
  <c r="N520" i="1"/>
  <c r="L519" i="1"/>
  <c r="N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L502" i="1"/>
  <c r="N502" i="1"/>
  <c r="L501" i="1"/>
  <c r="N501" i="1"/>
  <c r="L500" i="1"/>
  <c r="N500" i="1"/>
  <c r="L499" i="1"/>
  <c r="N499" i="1"/>
  <c r="N497" i="1"/>
  <c r="L497" i="1"/>
  <c r="N496" i="1"/>
  <c r="L496" i="1"/>
  <c r="N498" i="1"/>
  <c r="L498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L487" i="1"/>
  <c r="N487" i="1"/>
  <c r="N486" i="1"/>
  <c r="L486" i="1"/>
  <c r="L485" i="1"/>
  <c r="N485" i="1"/>
  <c r="L484" i="1"/>
  <c r="N484" i="1"/>
  <c r="L483" i="1"/>
  <c r="N483" i="1"/>
  <c r="L482" i="1"/>
  <c r="N482" i="1"/>
  <c r="L481" i="1"/>
  <c r="N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L474" i="1"/>
  <c r="N474" i="1"/>
  <c r="L472" i="1"/>
  <c r="N472" i="1"/>
  <c r="L471" i="1"/>
  <c r="N471" i="1"/>
  <c r="L473" i="1"/>
  <c r="N473" i="1"/>
  <c r="L470" i="1"/>
  <c r="N470" i="1"/>
  <c r="L469" i="1"/>
  <c r="N469" i="1"/>
  <c r="L468" i="1"/>
  <c r="N468" i="1"/>
  <c r="L467" i="1"/>
  <c r="N467" i="1"/>
  <c r="L466" i="1"/>
  <c r="N466" i="1"/>
  <c r="L465" i="1"/>
  <c r="N465" i="1"/>
  <c r="L464" i="1"/>
  <c r="N464" i="1"/>
  <c r="N463" i="1"/>
  <c r="L463" i="1"/>
  <c r="L462" i="1"/>
  <c r="N462" i="1"/>
  <c r="L461" i="1"/>
  <c r="N461" i="1"/>
  <c r="L460" i="1"/>
  <c r="N460" i="1"/>
  <c r="L459" i="1"/>
  <c r="N459" i="1"/>
  <c r="L458" i="1"/>
  <c r="N458" i="1"/>
  <c r="L457" i="1"/>
  <c r="N457" i="1"/>
  <c r="L456" i="1"/>
  <c r="N456" i="1"/>
  <c r="N455" i="1"/>
  <c r="L455" i="1"/>
  <c r="L454" i="1"/>
  <c r="N454" i="1"/>
  <c r="L451" i="1"/>
  <c r="N451" i="1"/>
  <c r="L450" i="1"/>
  <c r="N450" i="1"/>
  <c r="L449" i="1"/>
  <c r="N449" i="1"/>
  <c r="L453" i="1"/>
  <c r="N453" i="1"/>
  <c r="L452" i="1"/>
  <c r="N452" i="1"/>
  <c r="L447" i="1"/>
  <c r="N447" i="1"/>
  <c r="L446" i="1"/>
  <c r="N446" i="1"/>
  <c r="L445" i="1"/>
  <c r="N445" i="1"/>
  <c r="L448" i="1"/>
  <c r="N448" i="1"/>
  <c r="L443" i="1"/>
  <c r="N443" i="1"/>
  <c r="L442" i="1"/>
  <c r="N442" i="1"/>
  <c r="L441" i="1"/>
  <c r="N441" i="1"/>
  <c r="L444" i="1"/>
  <c r="N444" i="1"/>
  <c r="L440" i="1"/>
  <c r="N440" i="1"/>
  <c r="L439" i="1"/>
  <c r="N439" i="1"/>
  <c r="L437" i="1"/>
  <c r="N437" i="1"/>
  <c r="N436" i="1"/>
  <c r="L436" i="1"/>
  <c r="L438" i="1"/>
  <c r="N438" i="1"/>
  <c r="N435" i="1"/>
  <c r="L435" i="1"/>
  <c r="N434" i="1"/>
  <c r="L434" i="1"/>
  <c r="N433" i="1"/>
  <c r="L433" i="1"/>
  <c r="L432" i="1"/>
  <c r="N432" i="1"/>
  <c r="N431" i="1"/>
  <c r="L431" i="1"/>
  <c r="L402" i="1"/>
  <c r="N402" i="1"/>
  <c r="L401" i="1"/>
  <c r="N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L389" i="1"/>
  <c r="N389" i="1"/>
  <c r="L388" i="1"/>
  <c r="N388" i="1"/>
  <c r="L387" i="1"/>
  <c r="N387" i="1"/>
  <c r="L386" i="1"/>
  <c r="N386" i="1"/>
  <c r="L385" i="1"/>
  <c r="N385" i="1"/>
  <c r="L384" i="1"/>
  <c r="N384" i="1"/>
  <c r="L383" i="1"/>
  <c r="N383" i="1"/>
  <c r="L382" i="1"/>
  <c r="N382" i="1"/>
  <c r="L381" i="1"/>
  <c r="N381" i="1"/>
  <c r="L380" i="1"/>
  <c r="N380" i="1"/>
  <c r="L379" i="1"/>
  <c r="N379" i="1"/>
  <c r="L378" i="1"/>
  <c r="N378" i="1"/>
  <c r="N376" i="1"/>
  <c r="L376" i="1"/>
  <c r="N369" i="1"/>
  <c r="L369" i="1"/>
  <c r="L368" i="1"/>
  <c r="N368" i="1"/>
  <c r="N364" i="1"/>
  <c r="L364" i="1"/>
  <c r="L363" i="1"/>
  <c r="N363" i="1"/>
  <c r="N367" i="1"/>
  <c r="L367" i="1"/>
  <c r="L375" i="1"/>
  <c r="N375" i="1"/>
  <c r="L374" i="1"/>
  <c r="N374" i="1"/>
  <c r="L373" i="1"/>
  <c r="N373" i="1"/>
  <c r="L372" i="1"/>
  <c r="N372" i="1"/>
  <c r="N371" i="1"/>
  <c r="L371" i="1"/>
  <c r="N370" i="1"/>
  <c r="L370" i="1"/>
  <c r="L366" i="1"/>
  <c r="N366" i="1"/>
  <c r="N365" i="1"/>
  <c r="L365" i="1"/>
  <c r="N96" i="1"/>
  <c r="L96" i="1"/>
  <c r="N95" i="1"/>
  <c r="L95" i="1"/>
  <c r="L102" i="1"/>
  <c r="N102" i="1"/>
  <c r="N101" i="1"/>
  <c r="L101" i="1"/>
  <c r="L100" i="1"/>
  <c r="N100" i="1"/>
  <c r="L99" i="1"/>
  <c r="N99" i="1"/>
  <c r="L98" i="1"/>
  <c r="N98" i="1"/>
  <c r="L97" i="1"/>
  <c r="N97" i="1"/>
  <c r="N94" i="1"/>
  <c r="L94" i="1"/>
  <c r="N93" i="1"/>
  <c r="L93" i="1"/>
  <c r="N92" i="1"/>
  <c r="L92" i="1"/>
  <c r="N126" i="1"/>
  <c r="L126" i="1"/>
  <c r="N125" i="1"/>
  <c r="L125" i="1"/>
  <c r="N124" i="1"/>
  <c r="L124" i="1"/>
  <c r="L122" i="1"/>
  <c r="N122" i="1"/>
  <c r="L123" i="1"/>
  <c r="N123" i="1"/>
  <c r="L120" i="1"/>
  <c r="N120" i="1"/>
  <c r="L119" i="1"/>
  <c r="N119" i="1"/>
  <c r="L121" i="1"/>
  <c r="N121" i="1"/>
  <c r="N118" i="1"/>
  <c r="L118" i="1"/>
  <c r="N117" i="1"/>
  <c r="L117" i="1"/>
  <c r="L127" i="1"/>
  <c r="N127" i="1"/>
  <c r="N116" i="1"/>
  <c r="L116" i="1"/>
  <c r="N115" i="1"/>
  <c r="L115" i="1"/>
  <c r="N114" i="1"/>
  <c r="L114" i="1"/>
  <c r="L113" i="1"/>
  <c r="N113" i="1"/>
  <c r="L112" i="1"/>
  <c r="N112" i="1"/>
  <c r="L111" i="1"/>
  <c r="N111" i="1"/>
  <c r="N109" i="1"/>
  <c r="L109" i="1"/>
  <c r="L108" i="1"/>
  <c r="N108" i="1"/>
  <c r="N110" i="1"/>
  <c r="L110" i="1"/>
  <c r="L107" i="1"/>
  <c r="N107" i="1"/>
  <c r="L106" i="1"/>
  <c r="N106" i="1"/>
  <c r="L105" i="1"/>
  <c r="N105" i="1"/>
  <c r="N103" i="1"/>
  <c r="L103" i="1"/>
  <c r="L104" i="1"/>
  <c r="N104" i="1"/>
  <c r="L81" i="1"/>
  <c r="N81" i="1"/>
  <c r="N79" i="1"/>
  <c r="L79" i="1"/>
  <c r="L78" i="1"/>
  <c r="N78" i="1"/>
  <c r="N80" i="1"/>
  <c r="L80" i="1"/>
  <c r="N77" i="1"/>
  <c r="L77" i="1"/>
  <c r="N76" i="1"/>
  <c r="L76" i="1"/>
  <c r="L75" i="1"/>
  <c r="N75" i="1"/>
  <c r="L73" i="1"/>
  <c r="N73" i="1"/>
  <c r="L72" i="1"/>
  <c r="N72" i="1"/>
  <c r="L74" i="1"/>
  <c r="N74" i="1"/>
  <c r="N71" i="1"/>
  <c r="L71" i="1"/>
  <c r="L70" i="1"/>
  <c r="N70" i="1"/>
  <c r="L69" i="1"/>
  <c r="N69" i="1"/>
  <c r="L68" i="1"/>
  <c r="N68" i="1"/>
  <c r="L66" i="1"/>
  <c r="N66" i="1"/>
  <c r="L65" i="1"/>
  <c r="N65" i="1"/>
  <c r="L67" i="1"/>
  <c r="N67" i="1"/>
  <c r="L64" i="1"/>
  <c r="N64" i="1"/>
  <c r="L63" i="1"/>
  <c r="N63" i="1"/>
  <c r="N62" i="1"/>
  <c r="L62" i="1"/>
  <c r="N61" i="1"/>
  <c r="L61" i="1"/>
  <c r="N60" i="1"/>
  <c r="L60" i="1"/>
  <c r="N59" i="1"/>
  <c r="L59" i="1"/>
  <c r="N58" i="1"/>
  <c r="L58" i="1"/>
  <c r="N57" i="1"/>
  <c r="L57" i="1"/>
  <c r="L56" i="1"/>
  <c r="N56" i="1"/>
  <c r="L55" i="1"/>
  <c r="N55" i="1"/>
  <c r="N53" i="1"/>
  <c r="L53" i="1"/>
  <c r="L52" i="1"/>
  <c r="N52" i="1"/>
  <c r="L54" i="1"/>
  <c r="N54" i="1"/>
  <c r="N51" i="1"/>
  <c r="L51" i="1"/>
  <c r="L50" i="1"/>
  <c r="N50" i="1"/>
  <c r="L49" i="1"/>
  <c r="N49" i="1"/>
  <c r="N48" i="1"/>
  <c r="L48" i="1"/>
  <c r="L47" i="1"/>
  <c r="N47" i="1"/>
  <c r="L46" i="1"/>
  <c r="N46" i="1"/>
  <c r="L45" i="1"/>
  <c r="N45" i="1"/>
  <c r="N44" i="1"/>
  <c r="L44" i="1"/>
  <c r="N43" i="1"/>
  <c r="L43" i="1"/>
  <c r="N42" i="1"/>
  <c r="L42" i="1"/>
  <c r="N40" i="1"/>
  <c r="L40" i="1"/>
  <c r="L41" i="1"/>
  <c r="N41" i="1"/>
  <c r="L39" i="1"/>
  <c r="N39" i="1"/>
  <c r="N38" i="1"/>
  <c r="L38" i="1"/>
  <c r="L37" i="1"/>
  <c r="N37" i="1"/>
  <c r="N36" i="1"/>
  <c r="L36" i="1"/>
  <c r="L35" i="1"/>
  <c r="N35" i="1"/>
  <c r="L34" i="1"/>
  <c r="N34" i="1"/>
  <c r="L33" i="1"/>
  <c r="N33" i="1"/>
  <c r="L32" i="1"/>
  <c r="N32" i="1"/>
  <c r="N31" i="1"/>
  <c r="L31" i="1"/>
  <c r="L30" i="1"/>
  <c r="N30" i="1"/>
  <c r="N29" i="1"/>
  <c r="L29" i="1"/>
  <c r="M12" i="4" l="1"/>
  <c r="N1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osely" type="6" refreshedVersion="4" background="1" saveData="1">
    <textPr prompt="0" sourceFile="\\FE-DC01-Petitti\Clients$\Willowbend\Customer_Files\Avail_Export\Losely.xls" comma="1">
      <textFields>
        <textField/>
      </textFields>
    </textPr>
  </connection>
  <connection id="2" xr16:uid="{00000000-0015-0000-FFFF-FFFF01000000}" name="Losely1" type="6" refreshedVersion="4" background="1" saveData="1">
    <textPr prompt="0" sourceFile="\\FE-DC01-Petitti\Clients$\Willowbend\Customer_Files\Avail_Export\Losely.xls" comma="1">
      <textFields>
        <textField/>
      </textFields>
    </textPr>
  </connection>
  <connection id="3" xr16:uid="{00000000-0015-0000-FFFF-FFFF02000000}" name="RidgeManor" type="6" refreshedVersion="4" background="1" saveData="1">
    <textPr prompt="0" sourceFile="\\FE-DC01-Petitti\Clients$\Willowbend\Customer_Files\Avail_Export\RidgeManor.xls" comma="1">
      <textFields>
        <textField/>
      </textFields>
    </textPr>
  </connection>
  <connection id="4" xr16:uid="{64A88F4B-ADC0-4112-99BF-EBDA7805CDC3}" name="RidgeManor1" type="6" refreshedVersion="4" background="1" saveData="1">
    <textPr prompt="0" sourceFile="\\FE-DC01-Petitti\Clients$\Willowbend\Customer_Files\Avail_Export\RidgeManor.xls" comma="1">
      <textFields>
        <textField/>
      </textFields>
    </textPr>
  </connection>
</connections>
</file>

<file path=xl/sharedStrings.xml><?xml version="1.0" encoding="utf-8"?>
<sst xmlns="http://schemas.openxmlformats.org/spreadsheetml/2006/main" count="10597" uniqueCount="1929">
  <si>
    <t>strProductID</t>
  </si>
  <si>
    <t>memDescription</t>
  </si>
  <si>
    <t>strCategory</t>
  </si>
  <si>
    <t>strUnitMeasure</t>
  </si>
  <si>
    <t>dblUnitsInStock</t>
  </si>
  <si>
    <t>dblQtyOrdered</t>
  </si>
  <si>
    <t>curSalesPrice</t>
  </si>
  <si>
    <t>strManufactureNumber</t>
  </si>
  <si>
    <t>intBatchNo</t>
  </si>
  <si>
    <t>Listed by Category</t>
  </si>
  <si>
    <t>Item #</t>
  </si>
  <si>
    <t>Description</t>
  </si>
  <si>
    <t>Category</t>
  </si>
  <si>
    <t>Size</t>
  </si>
  <si>
    <t>Yard</t>
  </si>
  <si>
    <t>Avail</t>
  </si>
  <si>
    <t>Price</t>
  </si>
  <si>
    <t>Sum</t>
  </si>
  <si>
    <t>Comment</t>
  </si>
  <si>
    <t>SKU</t>
  </si>
  <si>
    <t>Customer Name:</t>
  </si>
  <si>
    <t>Customer Address:</t>
  </si>
  <si>
    <t>Customer Phone:</t>
  </si>
  <si>
    <t>Ship Date Request:</t>
  </si>
  <si>
    <t>Notes Regarding Order:</t>
  </si>
  <si>
    <t>Discount:</t>
  </si>
  <si>
    <t>Buyer's Name &amp; Email:</t>
  </si>
  <si>
    <t>Specials</t>
  </si>
  <si>
    <t>Measurement</t>
  </si>
  <si>
    <t>Eastern Native</t>
  </si>
  <si>
    <t>Qty</t>
  </si>
  <si>
    <t>ready</t>
  </si>
  <si>
    <t>Comments 1</t>
  </si>
  <si>
    <t>Comments 3</t>
  </si>
  <si>
    <t>Comments 2</t>
  </si>
  <si>
    <t>strCF3</t>
  </si>
  <si>
    <t>strSKU</t>
  </si>
  <si>
    <t>ABESEB-SHR03P</t>
  </si>
  <si>
    <t xml:space="preserve">Abelia mosanensis Sweet Emotion Blaze® PP36844 PW Deer Proof </t>
  </si>
  <si>
    <t>Shrub</t>
  </si>
  <si>
    <t>#3 POT</t>
  </si>
  <si>
    <t>10"-12"H</t>
  </si>
  <si>
    <t>ACASPI-PER02P</t>
  </si>
  <si>
    <t>Acanthus spinosus- Bear's Breeches</t>
  </si>
  <si>
    <t>Perennial</t>
  </si>
  <si>
    <t>#2 POT</t>
  </si>
  <si>
    <t>Flushing/Leafing Out</t>
  </si>
  <si>
    <t>NET PRICING</t>
  </si>
  <si>
    <t>ACEPALBLO-TRE05P</t>
  </si>
  <si>
    <t>Acer palmatum 'Bloodgood' Japanese Maple Tree</t>
  </si>
  <si>
    <t>Tree</t>
  </si>
  <si>
    <t>#5 POT</t>
  </si>
  <si>
    <t>36"-42"H</t>
  </si>
  <si>
    <t>ACEPALBLO-TRE10PLB</t>
  </si>
  <si>
    <t>Acer palmatum 'Bloodgood' Japanese Maple Tree Low Branch</t>
  </si>
  <si>
    <t>#10 POT</t>
  </si>
  <si>
    <t>5ft</t>
  </si>
  <si>
    <t>ACEPALBLO-TRE03PLB</t>
  </si>
  <si>
    <t>18"-21"H</t>
  </si>
  <si>
    <t>ACEPALBLO-TRE07PLB</t>
  </si>
  <si>
    <t>#7 POT</t>
  </si>
  <si>
    <t>48"-54"H</t>
  </si>
  <si>
    <t>ACEPALEMP-TRE05P</t>
  </si>
  <si>
    <t>Acer palmatum 'Emperor I' Japanese Maple Tree</t>
  </si>
  <si>
    <t>42"-48"H</t>
  </si>
  <si>
    <t>ACEPALHUB-TRE05PLG-Dup</t>
  </si>
  <si>
    <t>Acer palmatum 'Hubb's Red Willow' Japanese Maple Tree Low Branch</t>
  </si>
  <si>
    <t>ACEDISCRQ-TRE07PLG</t>
  </si>
  <si>
    <t>Acer palmatum var. dissectum 'Crimson Queen' Japanese Maple Tree Low Graft</t>
  </si>
  <si>
    <t>ACEDISINA-TRE07PHG</t>
  </si>
  <si>
    <t>Acer palmatum var. dissectum 'Inaba Shidare' Japanese Maple Tree High Graft</t>
  </si>
  <si>
    <t>ACEDISINA-TRE10PLG</t>
  </si>
  <si>
    <t>Acer palmatum var. dissectum 'Inaba Shidare' Japanese Maple Tree Low Graft</t>
  </si>
  <si>
    <t>ACEDISINA-TRE07PLG</t>
  </si>
  <si>
    <t>ACEDISRSL-TRE07PLG</t>
  </si>
  <si>
    <t>Acer palmatum var. dissectum 'Red Select' Japanese Maple Tree Low Graft</t>
  </si>
  <si>
    <t>ACEPALSEI-TRE10P</t>
  </si>
  <si>
    <t>Acer palmatum var. dissectum 'Seiryu' Japanese Maple Tree</t>
  </si>
  <si>
    <t>ACEDISTAM-TRE07PHG</t>
  </si>
  <si>
    <t>Acer palmatum var. dissectum 'Tamukeyama' Japanese Maple Tree High Graft</t>
  </si>
  <si>
    <t>ACEDISTAM-TRE10PLG</t>
  </si>
  <si>
    <t>Acer palmatum var. dissectum 'Tamukeyama' Japanese Maple Tree Low Graft</t>
  </si>
  <si>
    <t>ACEDISTAM-TRE07PLG</t>
  </si>
  <si>
    <t>ACEDISWAT-TRE05PLG</t>
  </si>
  <si>
    <t>Acer palmatum var. dissectum 'Waterfall' Japanese Maple Tree Low Graft</t>
  </si>
  <si>
    <t>30"-36"H</t>
  </si>
  <si>
    <t>ACEDISWAT-TRE07PLG</t>
  </si>
  <si>
    <t>ACECRK-TRE15P</t>
  </si>
  <si>
    <t>Acer platanoides 'Crimson King' Maple Tree</t>
  </si>
  <si>
    <t>#15 POT</t>
  </si>
  <si>
    <t>10ft</t>
  </si>
  <si>
    <t>ACEPRG-TRE15P</t>
  </si>
  <si>
    <t>Acer platanoides Princeton Gold® Norway Maple Tree</t>
  </si>
  <si>
    <t>7ft 1.25"</t>
  </si>
  <si>
    <t>ACERUBBRW-TRE10P</t>
  </si>
  <si>
    <t>Acer rubrum 'Brandywine' Red Maple Tree</t>
  </si>
  <si>
    <t>10ft 1"</t>
  </si>
  <si>
    <t>NATIVAR</t>
  </si>
  <si>
    <t>ACERUBOCT-TRE10P</t>
  </si>
  <si>
    <t>Acer rubrum 'October Glory' Red Maple Tree</t>
  </si>
  <si>
    <t>10ft 1.25"</t>
  </si>
  <si>
    <t>ACERUBOCT-TRE25P</t>
  </si>
  <si>
    <t>#25 POT</t>
  </si>
  <si>
    <t>12ft 2"</t>
  </si>
  <si>
    <t>ACERUBRES-TRE10P</t>
  </si>
  <si>
    <t>Acer rubrum Red Sunset® Red Maple Tree</t>
  </si>
  <si>
    <t>ACERUBSUN-TRE10P</t>
  </si>
  <si>
    <t>Acer rubrum 'Sun Valley' Red Maple Tree</t>
  </si>
  <si>
    <t>ACERUBSUN-TRE25P</t>
  </si>
  <si>
    <t>12ft 1.75"</t>
  </si>
  <si>
    <t>ACEHOT-TRE15P</t>
  </si>
  <si>
    <t>Acer tataricum Hot Wings® Tatarian Maple Tree</t>
  </si>
  <si>
    <t>9ft 1.5"</t>
  </si>
  <si>
    <t>ACERUBARM-TRE10P</t>
  </si>
  <si>
    <t>Acer x freemanii 'Armstrong' Maple Tree</t>
  </si>
  <si>
    <t>ACERUBABL-TRE10P</t>
  </si>
  <si>
    <t>Acer x freemanii 'Autumn Blaze' Maple Tree</t>
  </si>
  <si>
    <t>ACERUBABL-TRE15P</t>
  </si>
  <si>
    <t>ACERUBFAN-TRE10P</t>
  </si>
  <si>
    <t>Acer x freemanii Autumn Fantasy® PP7655 Maple Tree</t>
  </si>
  <si>
    <t>ACHCOG-PER02P</t>
  </si>
  <si>
    <t>Achillea 'Coronation Gold'- Yarrow</t>
  </si>
  <si>
    <t>10"-12"W</t>
  </si>
  <si>
    <t>ACTBRU-PER02P</t>
  </si>
  <si>
    <t>Actaea simplex 'Brunette'- Bugbane</t>
  </si>
  <si>
    <t>AESAUS-TRE15P</t>
  </si>
  <si>
    <t>Aesculus x arnoldiana 'Autumn Splendor' Horsechestnut Tree</t>
  </si>
  <si>
    <t>7ft</t>
  </si>
  <si>
    <t>AESBRI-TRE15P</t>
  </si>
  <si>
    <t>Aesculus x carnea 'Briotii' Horsechestnut Tree</t>
  </si>
  <si>
    <t>8ft 1.25"</t>
  </si>
  <si>
    <t>AESBRI-TRE25P</t>
  </si>
  <si>
    <t>AESRHC-TRE15P</t>
  </si>
  <si>
    <t>Aesculus x carnea 'Fort McNair' Horsechestnut Tree</t>
  </si>
  <si>
    <t>AJUBLS-GRC01P</t>
  </si>
  <si>
    <t>Ajuga reptans 'Black Scallop' Bugleweed</t>
  </si>
  <si>
    <t>Ground Cover</t>
  </si>
  <si>
    <t>#1 POT</t>
  </si>
  <si>
    <t>Can Full</t>
  </si>
  <si>
    <t>AJUBRB-GRC02P</t>
  </si>
  <si>
    <t>Ajuga reptans 'Bronze Beauty' Bugleweed</t>
  </si>
  <si>
    <t>8"-10"W</t>
  </si>
  <si>
    <t>Bud &amp; Bloom</t>
  </si>
  <si>
    <t>AJUCHC-GRC02P</t>
  </si>
  <si>
    <t>Ajuga reptans 'Chocolate Chip' Bugleweed</t>
  </si>
  <si>
    <t>AMECAN-TRE07P</t>
  </si>
  <si>
    <t>Amelanchier canadensis- Canadian Serviceberry Multi Stem</t>
  </si>
  <si>
    <t>NATIVE</t>
  </si>
  <si>
    <t>AMESTO-TRE03P</t>
  </si>
  <si>
    <t>Amelanchier stolonifera- Running Serviceberry</t>
  </si>
  <si>
    <t>24"-30"H</t>
  </si>
  <si>
    <t>AMEAUB-SHR10P</t>
  </si>
  <si>
    <t>Amelanchier x grandiflora 'Autumn Brilliance' Serviceberry Multi Stem</t>
  </si>
  <si>
    <t>Full Bloom</t>
  </si>
  <si>
    <t>AMEAUB-SHR15P</t>
  </si>
  <si>
    <t>AMEAUB-SHR25P</t>
  </si>
  <si>
    <t>AMSBLI-PER02P</t>
  </si>
  <si>
    <t>Amsonia 'Blue Ice'- Bluestar</t>
  </si>
  <si>
    <t>ANDBLH-GRA03P</t>
  </si>
  <si>
    <t>Andropogon gerardii 'Blackhawks'- Big Bluestem</t>
  </si>
  <si>
    <t>Grass</t>
  </si>
  <si>
    <t>ARCMAS-PER01P</t>
  </si>
  <si>
    <t>Arctostaphylos uva-ursi 'Massachusetts'- Bearberry</t>
  </si>
  <si>
    <t>AROBRT-SHR03P</t>
  </si>
  <si>
    <t>Aronia arbutifolia 'Brilliantissima'- Brilliant Red Chokeberry</t>
  </si>
  <si>
    <t>15"-18"H</t>
  </si>
  <si>
    <t>AROAUM-SHR03P</t>
  </si>
  <si>
    <t>Aronia melanocarpa 'Autumn Magic'</t>
  </si>
  <si>
    <t>AROLSS-SHR03P</t>
  </si>
  <si>
    <t>Aronia melanocarpa Low Scape Snowfire® PP34116 PW</t>
  </si>
  <si>
    <t>12"-15"H</t>
  </si>
  <si>
    <t>ARUDIO-PER01P</t>
  </si>
  <si>
    <t>Aruncus dioicus- Goat's Beard</t>
  </si>
  <si>
    <t>8"-10"H</t>
  </si>
  <si>
    <t>ASAEUR-PER01P</t>
  </si>
  <si>
    <t>Asarum europaeum- European Wild Ginger</t>
  </si>
  <si>
    <t>ASCSOU-PER02P</t>
  </si>
  <si>
    <t>Asclepias incarnata 'Soulmate'- Milk Weed</t>
  </si>
  <si>
    <t>ASRCOR-PER02P</t>
  </si>
  <si>
    <t>Aster cordifolius- Blue Wood Aster</t>
  </si>
  <si>
    <t>ASRALP-PER02P</t>
  </si>
  <si>
    <t>Aster novae-angliae 'Alma Potschke'- New England Aster</t>
  </si>
  <si>
    <t>ASRPUD-PER02P</t>
  </si>
  <si>
    <t>Aster novae-angliae 'Purple Dome'- New England Aster</t>
  </si>
  <si>
    <t>Dormant</t>
  </si>
  <si>
    <t>ASROCS-PER02P</t>
  </si>
  <si>
    <t>Aster oblongifolium 'October Skies'- Aromatic Aster</t>
  </si>
  <si>
    <t>ASTSUP-PER02P</t>
  </si>
  <si>
    <t>Astilbe chinensis var. taquetii 'Superba'- False Goat's Beard</t>
  </si>
  <si>
    <t>ASTVIR-PER02P</t>
  </si>
  <si>
    <t>Astilbe chinensis 'Vision in Red'- False Goat's Beard</t>
  </si>
  <si>
    <t>ASTVIS-PER02P</t>
  </si>
  <si>
    <t>Astilbe chinensis 'Visions'- False Goat's Beard</t>
  </si>
  <si>
    <t>ASTMOG-PER02P</t>
  </si>
  <si>
    <t>Astilbe japonica 'Montgomery'- False Goat's Beard</t>
  </si>
  <si>
    <t>ASTJPB-PER01P</t>
  </si>
  <si>
    <t>Astilbe japonica 'Peach Blossom'</t>
  </si>
  <si>
    <t>ASTRHL-PER02P</t>
  </si>
  <si>
    <t>Astilbe 'Rheinland'- False Goat's Beard</t>
  </si>
  <si>
    <t>ATHMET-PER01P</t>
  </si>
  <si>
    <t>Athyrium niponicum var. pictum 'Metallicum'- Japanese Painted Fern</t>
  </si>
  <si>
    <t>Fern</t>
  </si>
  <si>
    <t>ATHSFL-PER01P</t>
  </si>
  <si>
    <t>Athyrium niponicum var. pictum 'Silver Falls'- Japanese Painted Fern</t>
  </si>
  <si>
    <t>AZACAB-SHR07P</t>
  </si>
  <si>
    <t>Azalea canescens 'Camilla's Blush'</t>
  </si>
  <si>
    <t>AZADECGIB-SHR03P</t>
  </si>
  <si>
    <t>Azalea dec. 'Gibraltar'</t>
  </si>
  <si>
    <t>AZADECINO-SHR03P</t>
  </si>
  <si>
    <t>Azalea dec. 'Weston's Innocence'</t>
  </si>
  <si>
    <t>AZADECINO-SHR07P</t>
  </si>
  <si>
    <t>AZADECLMD-SHR03P</t>
  </si>
  <si>
    <t>Azalea dec. 'Weston's Lemon Drop'</t>
  </si>
  <si>
    <t>AZADECLMD-SHR07P</t>
  </si>
  <si>
    <t>AZADECLOL-SHR07P</t>
  </si>
  <si>
    <t>Azalea dec. 'Weston's Lollipop'</t>
  </si>
  <si>
    <t>AZAMIL-SHR03P</t>
  </si>
  <si>
    <t>Azalea dec. 'Weston's Millenium'</t>
  </si>
  <si>
    <t>AZAPAR-SHR07P</t>
  </si>
  <si>
    <t>Azalea dec. 'Weston's Parade'</t>
  </si>
  <si>
    <t>AZADEL-SHR03P</t>
  </si>
  <si>
    <t>Azalea 'Delaware Valley White'</t>
  </si>
  <si>
    <t>12"-15"W</t>
  </si>
  <si>
    <t>AZADEL-SHR07P</t>
  </si>
  <si>
    <t>18"-21"W</t>
  </si>
  <si>
    <t>AZACHR-SHR03P</t>
  </si>
  <si>
    <t>Azalea 'Girard's Christina'</t>
  </si>
  <si>
    <t>15"-18"W</t>
  </si>
  <si>
    <t>AZAHOT-SHR03P</t>
  </si>
  <si>
    <t>Azalea 'Girard's Hot Shot'</t>
  </si>
  <si>
    <t>AZAPLW-SHR03P</t>
  </si>
  <si>
    <t>Azalea 'Girard's Pleasant White'</t>
  </si>
  <si>
    <t>AZAROB-SHR03P</t>
  </si>
  <si>
    <t>Azalea 'Girard's Roberta'</t>
  </si>
  <si>
    <t>AZAROS-SHR03P</t>
  </si>
  <si>
    <t>Azalea 'Girard's Rose'</t>
  </si>
  <si>
    <t>AZAROS-SHR07P</t>
  </si>
  <si>
    <t>AZASCR-SHR03P</t>
  </si>
  <si>
    <t>Azalea 'Girard's Scarlet'</t>
  </si>
  <si>
    <t>AZAGLR-SHR03P</t>
  </si>
  <si>
    <t>Azalea 'Glendale Red'</t>
  </si>
  <si>
    <t>AZAKAR-SHR03P</t>
  </si>
  <si>
    <t>Azalea 'Karen'</t>
  </si>
  <si>
    <t>AZAKAR-SHR07P</t>
  </si>
  <si>
    <t>AZAPKN-SHR03P</t>
  </si>
  <si>
    <t>Azalea 'Poukhanense'</t>
  </si>
  <si>
    <t>AZAPKN-SHR07P</t>
  </si>
  <si>
    <t>AZARED-SHR03P</t>
  </si>
  <si>
    <t>Azalea 'Red Red'</t>
  </si>
  <si>
    <t>AZAREN-SHR03P</t>
  </si>
  <si>
    <t>Azalea 'Renee Michelle'</t>
  </si>
  <si>
    <t>Budded</t>
  </si>
  <si>
    <t>AZASTW-SHR03P</t>
  </si>
  <si>
    <t>Azalea 'Stewartstonian'</t>
  </si>
  <si>
    <t>BAPAUS-PER01P</t>
  </si>
  <si>
    <t>Baptisia australis- Blue False Indigo</t>
  </si>
  <si>
    <t>BAPLUN-PER01P</t>
  </si>
  <si>
    <t>Baptisia 'Lunar Eclipse' PP25875- False Indigo</t>
  </si>
  <si>
    <t>BAPLUN-PER03P</t>
  </si>
  <si>
    <t>BAPSOL-PER03P</t>
  </si>
  <si>
    <t>Baptisia 'Solar Flare' PP20408- False Indigo</t>
  </si>
  <si>
    <t>BERCRP-SHR03P</t>
  </si>
  <si>
    <t>Berberis thunbergii 'Crimson Pygmy'</t>
  </si>
  <si>
    <t>BERORA-SHR03P</t>
  </si>
  <si>
    <t>Berberis thunbergii 'Orange Rocket' PP18411</t>
  </si>
  <si>
    <t>BERSUN-SHR03P</t>
  </si>
  <si>
    <t>Berberis thunbergii Sunjoy Gold Pillar® PP18082 Deer Proof PW</t>
  </si>
  <si>
    <t>BERMIM-SHR03P</t>
  </si>
  <si>
    <t>Berberis thunbergii Sunjoy Mini Maroon® PP30330 Deer Proof PW</t>
  </si>
  <si>
    <t>BERSMS-SHR03P</t>
  </si>
  <si>
    <t>Berberis thunbergii Sunjoy® Mini Salsa PP24841</t>
  </si>
  <si>
    <t>BERTOD-SHR03P</t>
  </si>
  <si>
    <t>Berberis x Sunjoy Todo® PP29504 Deer Proof PW</t>
  </si>
  <si>
    <t>BETRIVCL-TRE10P</t>
  </si>
  <si>
    <t>Betula nigra- River Birch Clump</t>
  </si>
  <si>
    <t>BETNIG-TRE07PCL</t>
  </si>
  <si>
    <t>6ft</t>
  </si>
  <si>
    <t>BETPAP-TRE10PCL</t>
  </si>
  <si>
    <t>Betula papyrifera- Paper Birch Clump</t>
  </si>
  <si>
    <t>BETREO-TRE10PCL</t>
  </si>
  <si>
    <t>Betula papyrifera Renaissance Oasis® Birch Clump</t>
  </si>
  <si>
    <t>BETPIN-TRE10P</t>
  </si>
  <si>
    <t>Betula platyphylla 'Dakota Pinnacle' Birch Tree</t>
  </si>
  <si>
    <t>BETPPI-TRE10P</t>
  </si>
  <si>
    <t>Betula platyphylla First Editions® Parkland Pillar® PP25468 Birch Tree</t>
  </si>
  <si>
    <t>BOUGRA-GRA02P</t>
  </si>
  <si>
    <t>Bouteloua gracilis</t>
  </si>
  <si>
    <t>BOUBLA-GRA03P</t>
  </si>
  <si>
    <t>Bouteloua gracilis 'Blonde Ambition' PP22048</t>
  </si>
  <si>
    <t>BRNJAC-PER02P</t>
  </si>
  <si>
    <t>Brunnera macrophylla 'Jack Frost' PP13859 PW</t>
  </si>
  <si>
    <t>BUDRYL-SHR03P</t>
  </si>
  <si>
    <t>Buddleia davidii Bloomables® RoyalRazz® PP33161</t>
  </si>
  <si>
    <t>BUDLIC-SHR03P</t>
  </si>
  <si>
    <t>Buddleia x Lo &amp; Behold® 'Lilac Chip' PP24016 PW</t>
  </si>
  <si>
    <t>BUDMIM-SHR03P</t>
  </si>
  <si>
    <t>Buddleia x 'Miss Molly' PP23425 PW</t>
  </si>
  <si>
    <t>BUDMIR-SHR03P</t>
  </si>
  <si>
    <t>Buddleia x 'Miss Ruby' PP19950 PW</t>
  </si>
  <si>
    <t>BUDPPW-SHR03P</t>
  </si>
  <si>
    <t>Buddleia x Pugster Periwinkle® PP28796 PW</t>
  </si>
  <si>
    <t>BUDPUA-SHR03P</t>
  </si>
  <si>
    <t>Buddleia x Pugster® Amethyst PP30236 PW</t>
  </si>
  <si>
    <t>BUXGMO-SHR02P</t>
  </si>
  <si>
    <t>Buxus 'Green Mound'</t>
  </si>
  <si>
    <t>BUXGMO-SHR03P</t>
  </si>
  <si>
    <t>BUXSPR-SHR03P</t>
  </si>
  <si>
    <t>Buxus microphylla Sprinter® PP25896 Deer Proof PW</t>
  </si>
  <si>
    <t>BUXSNS-SHR01P</t>
  </si>
  <si>
    <t>Buxus microphylla var. japonica 'Sunnyside'</t>
  </si>
  <si>
    <t>BUXWNG-SHR03P</t>
  </si>
  <si>
    <t>Buxus microphylla var. japonica 'Winter Gem'</t>
  </si>
  <si>
    <t>BUXWNG-SHR05P</t>
  </si>
  <si>
    <t>BUXFRE-SHR03P</t>
  </si>
  <si>
    <t>Buxus NewGen Freedom® PP32421 Deer Proof PW</t>
  </si>
  <si>
    <t>BUXIND-SHR03P</t>
  </si>
  <si>
    <t>Buxus NewGen Independence® PP28888 Deer Proof PW</t>
  </si>
  <si>
    <t>BUXARC-SHR02P</t>
  </si>
  <si>
    <t>Buxus sempervirens 'Arctic Emerald' PP18289</t>
  </si>
  <si>
    <t>BUXARC-SHR03P</t>
  </si>
  <si>
    <t>BUXWIG-SHR03P</t>
  </si>
  <si>
    <t>Buxus sinica var. insularis 'Wintergreen'</t>
  </si>
  <si>
    <t>BUXGGM-SHR01P</t>
  </si>
  <si>
    <t>Buxus x 'Green Gem'</t>
  </si>
  <si>
    <t>BUXGGM-SHR10P</t>
  </si>
  <si>
    <t>BUXGGM-SHR05P</t>
  </si>
  <si>
    <t>BUXGGM-SHR07P</t>
  </si>
  <si>
    <t>BUXGIC-SHR02P</t>
  </si>
  <si>
    <t>Buxus x 'Green Ice'</t>
  </si>
  <si>
    <t>BUXGNM-SHR01P</t>
  </si>
  <si>
    <t>Buxus x 'Green Mountain'</t>
  </si>
  <si>
    <t>BUXGNM-SHR10P</t>
  </si>
  <si>
    <t>BUXGNM-SHR03P</t>
  </si>
  <si>
    <t>BUXGNM-SHR05P</t>
  </si>
  <si>
    <t>BUXGNM-SHR07P</t>
  </si>
  <si>
    <t>BUXGMP-SHR10P</t>
  </si>
  <si>
    <t>Buxus x 'Green Mountain' Pyramidal</t>
  </si>
  <si>
    <t>BUXGMP-SHR03P</t>
  </si>
  <si>
    <t>BUXGMP-SHR05P</t>
  </si>
  <si>
    <t>BUXGMP-SHR07P</t>
  </si>
  <si>
    <t>21"-24"H</t>
  </si>
  <si>
    <t>BUXGNV-SHR10P</t>
  </si>
  <si>
    <t>Buxus x 'Green Velvet'</t>
  </si>
  <si>
    <t>BUXGNV-SHR15P</t>
  </si>
  <si>
    <t>BUXGNV-SHR03P</t>
  </si>
  <si>
    <t>BUXGNV-SHR05P</t>
  </si>
  <si>
    <t>BUXGNV-SHR07P</t>
  </si>
  <si>
    <t>CALAVA-GRA03P</t>
  </si>
  <si>
    <t>Calamagrostis x acutiflora 'Avalanche'- Feather Reed Grass</t>
  </si>
  <si>
    <t>CALKRF-GRA01P</t>
  </si>
  <si>
    <t>Calamagrostis x acutiflora 'Karl Foerster'- Feather Reed Grass</t>
  </si>
  <si>
    <t>CALLST-GRA03P</t>
  </si>
  <si>
    <t>Calamagrostis x acutiflora 'Lightning Strike'- Feather Reed Grass</t>
  </si>
  <si>
    <t>CALOVD-GRA03P</t>
  </si>
  <si>
    <t>Calamagrostis x acutiflora 'Overdam'- Feather Reed Grass</t>
  </si>
  <si>
    <t>CARPEA-TRE07P</t>
  </si>
  <si>
    <t>Caragana arborescens 'Pendula'</t>
  </si>
  <si>
    <t>CARWKR-TRE07P</t>
  </si>
  <si>
    <t>Caragana arborescens 'Walker'</t>
  </si>
  <si>
    <t>CARCRI-GRA01P</t>
  </si>
  <si>
    <t>Carex crinita- Fringed Sedge</t>
  </si>
  <si>
    <t>CARCRI-GRA02P</t>
  </si>
  <si>
    <t>CARBLZ-GRA01P</t>
  </si>
  <si>
    <t>Carex flacca 'Blue Zinger'- Blue Sedge</t>
  </si>
  <si>
    <t>6"-8"W</t>
  </si>
  <si>
    <t>CARBLZ-GRA02P</t>
  </si>
  <si>
    <t>CARFLA-GRA01P</t>
  </si>
  <si>
    <t>Carex flaccosperma- Blue Wood Sedge</t>
  </si>
  <si>
    <t>CARSIL-GRA01P</t>
  </si>
  <si>
    <t>Carex morrowii 'Silver Sceptre'- Japanese Grass Sedge</t>
  </si>
  <si>
    <t>CARSIL-GRA02P</t>
  </si>
  <si>
    <t>CARLIM-GRA01P</t>
  </si>
  <si>
    <t>Carex muskingumensis 'Little Midge'- Palm Sedge</t>
  </si>
  <si>
    <t>CAROEH-GRA02P</t>
  </si>
  <si>
    <t>Carex muskingumensis 'Oehme'- Variegated Palm Sedge</t>
  </si>
  <si>
    <t>CARMUS-GRA01P</t>
  </si>
  <si>
    <t>Carex muskingumensis- Palm Sedge</t>
  </si>
  <si>
    <t>CARMUS-GRA02P</t>
  </si>
  <si>
    <t>CARNIG-GRA01P</t>
  </si>
  <si>
    <t>Carex nigra- Black Sedge</t>
  </si>
  <si>
    <t>CAREEL-GRA02P</t>
  </si>
  <si>
    <t>Carex oshimensis Evercolor® 'Everlime'- Japanese Sedge</t>
  </si>
  <si>
    <t>Trimmed</t>
  </si>
  <si>
    <t>CARPEN-GRA01P</t>
  </si>
  <si>
    <t>Carex pensylvanica- Pennsylvania Sedge</t>
  </si>
  <si>
    <t>CARPLA-GRA01P</t>
  </si>
  <si>
    <t>Carex plantaginea- Plantainleaf Sedge</t>
  </si>
  <si>
    <t>CARRAD-GRA02P</t>
  </si>
  <si>
    <t>Carex radiata- Eastern Star Sedge</t>
  </si>
  <si>
    <t>CARSTR-GRA01P</t>
  </si>
  <si>
    <t>Carex stricta- Tussock Sedge</t>
  </si>
  <si>
    <t>CARVUL-GRA02P</t>
  </si>
  <si>
    <t>Carex vulpinoidea- Fox Sedge</t>
  </si>
  <si>
    <t>CARBYM-PER03P</t>
  </si>
  <si>
    <t>Caryopteris x clandonensis Beyond Midnight® PP27426 Deer Proof™ PW</t>
  </si>
  <si>
    <t>CARDRK-SHR03P</t>
  </si>
  <si>
    <t>Caryopteris x clandonensis 'Dark Knight'</t>
  </si>
  <si>
    <t>CEDGPS-SHR05P</t>
  </si>
  <si>
    <t>Cedrus atlantica 'Glauca Pendula' Serp</t>
  </si>
  <si>
    <t>Conifer</t>
  </si>
  <si>
    <t>CELSCA-VIN05P</t>
  </si>
  <si>
    <t>Celastrus scandens- American Bittersweet</t>
  </si>
  <si>
    <t>Vine</t>
  </si>
  <si>
    <t>CERPLU-GRC01P</t>
  </si>
  <si>
    <t>Ceratostigma plumbaginoides-Blue Leadwood</t>
  </si>
  <si>
    <t>CERPLU-GRC02P</t>
  </si>
  <si>
    <t>CECACE-TRE10P</t>
  </si>
  <si>
    <t>Cercis canadensis 'Ace of Hearts' PP17161 Redbud Tree</t>
  </si>
  <si>
    <t>6ft 1"</t>
  </si>
  <si>
    <t>CECACE-TRE15P</t>
  </si>
  <si>
    <t>7ft 1"</t>
  </si>
  <si>
    <t>CECPPP-TRE10P</t>
  </si>
  <si>
    <t>Cercis canadensis Bloomables® Pink Pom Poms PP27630 Redbud Tree</t>
  </si>
  <si>
    <t>CECPPP-TRE15P</t>
  </si>
  <si>
    <t>CECCSC-TRE10P</t>
  </si>
  <si>
    <t>Cercis canadensis 'Cascading Hearts' Redbud</t>
  </si>
  <si>
    <t>CECCSC-TRE15P</t>
  </si>
  <si>
    <t>CECEAS-TRE10P</t>
  </si>
  <si>
    <t>Cercis canadensis- Eastern Redbud Tree</t>
  </si>
  <si>
    <t>CECFOR-TRE10P</t>
  </si>
  <si>
    <t>Cercis canadensis 'Forest Pansy' Redbud Tree</t>
  </si>
  <si>
    <t>CECGOF-TRE10P</t>
  </si>
  <si>
    <t>Cercis canadensis Golden Falls® Upright Weeping Redbud Tree</t>
  </si>
  <si>
    <t>CECHEA-TRE10P</t>
  </si>
  <si>
    <t>Cercis canadensis 'Hearts of Gold' Redbud Tree</t>
  </si>
  <si>
    <t>CECLAT-TRE10P</t>
  </si>
  <si>
    <t>Cercis canadensis Lavender Twist® Weeping Redbud Tree</t>
  </si>
  <si>
    <t>CECLAT-TRE15P</t>
  </si>
  <si>
    <t>CECLUL-TRE15P</t>
  </si>
  <si>
    <t>Cercis canadensis Luscious Lavender™ Redbud Tree</t>
  </si>
  <si>
    <t>6ft 1.25"</t>
  </si>
  <si>
    <t>CECRUF-TRE10P</t>
  </si>
  <si>
    <t>Cercis canadensis 'Ruby Falls' PP22097 Weeping Redbud Tree</t>
  </si>
  <si>
    <t>CECTRS-TRE10P</t>
  </si>
  <si>
    <t>Cercis canadensis The Rising Sun™ PP21451 Redbud Tree</t>
  </si>
  <si>
    <t>CECTRS-TRE15P</t>
  </si>
  <si>
    <t>CECVAN-TRE10P</t>
  </si>
  <si>
    <t>Cercis canadensis 'Vanilla Twist' PP22744 Weeping Redbud Tree</t>
  </si>
  <si>
    <t>CECVAN-TRE15P</t>
  </si>
  <si>
    <t>CECMER-TRE10P</t>
  </si>
  <si>
    <t>Cercis 'Merlot' Redbud Tree</t>
  </si>
  <si>
    <t>CECMER-TRE15P</t>
  </si>
  <si>
    <t>CHMKOS-SHR03P</t>
  </si>
  <si>
    <t>Chamaecyparis obtusa 'Kosteri'</t>
  </si>
  <si>
    <t>CHMCER-SHR03P</t>
  </si>
  <si>
    <t>Chamaecyparis pisifera Cedar Rapids® PP36620 PW</t>
  </si>
  <si>
    <t>CHMGMP-SHR03P</t>
  </si>
  <si>
    <t>Chamaecyparis pisifera 'Golden Mop'</t>
  </si>
  <si>
    <t>CHSLAT-GRA03P</t>
  </si>
  <si>
    <t>Chasmanthium latifolium- Northern Sea Oats</t>
  </si>
  <si>
    <t>CHIFRI-TRE05PMS</t>
  </si>
  <si>
    <t>Chionanthus virginicus- White Fringe Multi Stem</t>
  </si>
  <si>
    <t>CLEHUM-SHR03P</t>
  </si>
  <si>
    <t>Clethra alnifolia 'Hummingbird'</t>
  </si>
  <si>
    <t>CLERUB-SHR03P</t>
  </si>
  <si>
    <t>Clethra alnifolia 'Ruby Spice'</t>
  </si>
  <si>
    <t>CLECRY-SHR03P</t>
  </si>
  <si>
    <t>Clethra alnifolia Sugartina® 'Crystalina' PP21561 PW</t>
  </si>
  <si>
    <t>CLEALN-SHR03P</t>
  </si>
  <si>
    <t>Clethra alnifolia- Summersweet</t>
  </si>
  <si>
    <t>CLEVAS-SHR03P</t>
  </si>
  <si>
    <t>Clethra alnifolia Vanilla Spice® PP21589 PW</t>
  </si>
  <si>
    <t>CNVMAJ-GRC01P</t>
  </si>
  <si>
    <t>Convallaria majalis- Lily of the Valley</t>
  </si>
  <si>
    <t>CNVROS-GRC01P</t>
  </si>
  <si>
    <t>Convallaria majalis 'Rosea'- Lily of the Valley</t>
  </si>
  <si>
    <t>CPSCRE-PER02P</t>
  </si>
  <si>
    <t>Coreopsis verticillata 'Creme Brulee'- Tickseed</t>
  </si>
  <si>
    <t>CPSMNB-PER02P</t>
  </si>
  <si>
    <t>Coreopsis verticillata 'Moonbeam'- Tickseed</t>
  </si>
  <si>
    <t>CPSZAG-PER02P</t>
  </si>
  <si>
    <t>Coreopsis verticillata 'Zagreb'- Tickseed</t>
  </si>
  <si>
    <t>CPSYAR-PER02P</t>
  </si>
  <si>
    <t>Coreopsis x UpTick™ Yellow &amp; Red PP28865- Tickseed</t>
  </si>
  <si>
    <t>CORBUD-SHR03P</t>
  </si>
  <si>
    <t>Cornus alba 'Bud's Yellow' Dogwood</t>
  </si>
  <si>
    <t>CORELE-SHR03P</t>
  </si>
  <si>
    <t>Cornus alba 'Elegantissima'</t>
  </si>
  <si>
    <t>CORIVO-SHR03P</t>
  </si>
  <si>
    <t>Cornus alba Ivory Halo®</t>
  </si>
  <si>
    <t>CORIVO-SHR05P</t>
  </si>
  <si>
    <t>CORSIL-TRE03P</t>
  </si>
  <si>
    <t>Cornus amomum- Silky Dogwood</t>
  </si>
  <si>
    <t>CORWHT-TRE07P</t>
  </si>
  <si>
    <t>Cornus florida- Flowering Dogwood Tree</t>
  </si>
  <si>
    <t>CORKOU-TRE10P</t>
  </si>
  <si>
    <t>Cornus kousa var. chinensis- Chinese Dogwood Tree</t>
  </si>
  <si>
    <t>CORRGR-SHR05P</t>
  </si>
  <si>
    <t>Cornus racemosa- Gray Dogwood</t>
  </si>
  <si>
    <t>CORART-SHR03P</t>
  </si>
  <si>
    <t>Cornus sericea Arctic Fire® PP18523 PW</t>
  </si>
  <si>
    <t>CORART-SHR07P</t>
  </si>
  <si>
    <t>CORBAI-SHR05P</t>
  </si>
  <si>
    <t>Cornus sericea 'Baileyi'</t>
  </si>
  <si>
    <t>CORREO-SHR05P</t>
  </si>
  <si>
    <t>Cornus sericea- Red Osier Dogwood</t>
  </si>
  <si>
    <t>CRYCOL-TRE05P</t>
  </si>
  <si>
    <t>Corylus colurna</t>
  </si>
  <si>
    <t>COTROY-SHR10P</t>
  </si>
  <si>
    <t>Cotinus coggygria 'Royal Purple'</t>
  </si>
  <si>
    <t>COTROY-SHR03P</t>
  </si>
  <si>
    <t>COTROY-SHR07P</t>
  </si>
  <si>
    <t>COTVET-SHR03P</t>
  </si>
  <si>
    <t>Cotinus coggygria Velveteeny™ PP30328</t>
  </si>
  <si>
    <t>COTVET-SHR07P</t>
  </si>
  <si>
    <t>CTEPRA-SHR03P</t>
  </si>
  <si>
    <t>Cotoneaster adpressus var. praecox</t>
  </si>
  <si>
    <t>CTEAPI-SHR03P</t>
  </si>
  <si>
    <t>Cotoneaster apiculatus- Cranberry Cotoneaster</t>
  </si>
  <si>
    <t>CTESCA-SHR03P</t>
  </si>
  <si>
    <t>Cotoneaster salicifolius 'Scarlet Leader'</t>
  </si>
  <si>
    <t>CROLUC-PER02P</t>
  </si>
  <si>
    <t>Crocosmia x 'Lucifer'</t>
  </si>
  <si>
    <t>CYTSDI-SHR03P</t>
  </si>
  <si>
    <t>Cytisus scoparius Sister Disco® PP30186 Deer Proof PW</t>
  </si>
  <si>
    <t>CYTSRO-SHR03P</t>
  </si>
  <si>
    <t>Cytisus scoparius Sister Rosie® PP30176 Deer Proof PW</t>
  </si>
  <si>
    <t>DENSHP-PER02P</t>
  </si>
  <si>
    <t>Dendranthema x grandiflorum 'Sheffield Pink'- Chrysanthemum</t>
  </si>
  <si>
    <t>DENSPR-PER02P</t>
  </si>
  <si>
    <t>Dendranthema x grandiflorum 'Springhouse Red'- Chrysanthemum</t>
  </si>
  <si>
    <t>DESGLD-GRA01P</t>
  </si>
  <si>
    <t>Deschampsia cespitosa 'Goldtau'- Tufted Hair Grass</t>
  </si>
  <si>
    <t>DESGLD-GRA02P</t>
  </si>
  <si>
    <t>DEUCHR-SHR03</t>
  </si>
  <si>
    <t>Deutzia gracilis Chardonnay Pearls® PP16098 PW</t>
  </si>
  <si>
    <t>DEUSLE-SHR03P</t>
  </si>
  <si>
    <t>Deutzia gracilis- Slender Deutzia</t>
  </si>
  <si>
    <t>DEUKAB-SHR03P</t>
  </si>
  <si>
    <t>Deutzia x Yuki Kabuki® PP36667 PW</t>
  </si>
  <si>
    <t>DEUYUK-SHR03P</t>
  </si>
  <si>
    <t>Deutzia x Yuki Snowflake® PP25916 PW</t>
  </si>
  <si>
    <t>DIABAT-PER01P</t>
  </si>
  <si>
    <t>Dianthus gratianopolitanus 'Bath's Pink'- Garden Pinks</t>
  </si>
  <si>
    <t>DIAMOU-PER01P</t>
  </si>
  <si>
    <t>Dianthus gratianopolitanus 'Mountain Mist'- Garden Pinks</t>
  </si>
  <si>
    <t>DIATIR-PER01P</t>
  </si>
  <si>
    <t>Dianthus gratianopolitanus 'Tiny Rubies'- Garden Pinks</t>
  </si>
  <si>
    <t>DIATIR-PER02P</t>
  </si>
  <si>
    <t>DIEKDB-SHR03P</t>
  </si>
  <si>
    <t>Diervilla rivularis Kodiak® Black PP27550 PW</t>
  </si>
  <si>
    <t>DIEBUT-SHR03P</t>
  </si>
  <si>
    <t>Diervilla sessilifolia 'Butterfly'</t>
  </si>
  <si>
    <t>DIEKDF-SHR03P</t>
  </si>
  <si>
    <t>Diervilla x Kodiak Fresh® PP34138 PW</t>
  </si>
  <si>
    <t>DIEKDO-SHR03P</t>
  </si>
  <si>
    <t>Diervilla x Kodiak® Orange PP27548 PW</t>
  </si>
  <si>
    <t>DRYBRI-FER01P</t>
  </si>
  <si>
    <t>Dryopteris erythrosora 'Brilliance'- Autumn Fern</t>
  </si>
  <si>
    <t>DRYPRO-FER01P</t>
  </si>
  <si>
    <t>Dryopteris erythrosora 'Prolifica'- Autumn Fern</t>
  </si>
  <si>
    <t>ECHMAG-PER01P</t>
  </si>
  <si>
    <t>Echinacea purpurea 'Magnus'- Coneflower</t>
  </si>
  <si>
    <t>ECHWHS-PER01P</t>
  </si>
  <si>
    <t>Echinacea purpurea 'White Swan'- Coneflower</t>
  </si>
  <si>
    <t>ECHSHC-PER01P</t>
  </si>
  <si>
    <t>Echinacea Sombrero® Poco™ Hot Coral PP23097- Coneflower</t>
  </si>
  <si>
    <t>ELYBLD-GRA02P</t>
  </si>
  <si>
    <t>Elymus arenarius 'Blue Dune'- Lyme Grass</t>
  </si>
  <si>
    <t>ELYCAN-GRA02P</t>
  </si>
  <si>
    <t>Elymus canadensis- Canada Wild Rye</t>
  </si>
  <si>
    <t>EPIGRA-PER01P</t>
  </si>
  <si>
    <t>Epimedium grandiflorum- Large Flowered Barrenwort</t>
  </si>
  <si>
    <t>EPILIL-PER01P</t>
  </si>
  <si>
    <t>Epimedium grandiflorum 'Lilafee'- Barrenwort</t>
  </si>
  <si>
    <t>EPIPSC-PER01P</t>
  </si>
  <si>
    <t>Epimedium pinnatum subsp. colchicum- Colchian Barrenwort</t>
  </si>
  <si>
    <t>EPIRUB-PER01P</t>
  </si>
  <si>
    <t>Epimedium x rubrum- Red Barrenwort</t>
  </si>
  <si>
    <t>EPISUL-PER01P</t>
  </si>
  <si>
    <t>Epimedium x versicolor 'Sulphureum'- Barrenwort</t>
  </si>
  <si>
    <t>EPIORQ-PER01P</t>
  </si>
  <si>
    <t>Epimedium x warleyense 'Orange Queen'- Barrenwort</t>
  </si>
  <si>
    <t>ERASPE-GRA02P</t>
  </si>
  <si>
    <t>Eragrostis spectabilis- Purple Love Grass</t>
  </si>
  <si>
    <t>EUOCOM-SHR03P</t>
  </si>
  <si>
    <t>Euonymus alatus 'Compactus'</t>
  </si>
  <si>
    <t>EUOCOM-SHR07P</t>
  </si>
  <si>
    <t>EUOCOL-GRC01P</t>
  </si>
  <si>
    <t>Euonymus fortunei 'Coloratus'- Wintercreeper</t>
  </si>
  <si>
    <t>EUOGSP-SHR03P</t>
  </si>
  <si>
    <t>Euonymus fortunei Gold Splash® PW</t>
  </si>
  <si>
    <t>EUPLIJ-PER02P</t>
  </si>
  <si>
    <t>Eupatorium dubium 'Little Joe'- Joe Pye Weed</t>
  </si>
  <si>
    <t>EUPGAT-PER02P</t>
  </si>
  <si>
    <t>Eupatorium maculatum 'Gateway'- Joe Pye Weed</t>
  </si>
  <si>
    <t>FESGLS-GRA02P</t>
  </si>
  <si>
    <t>Festuca arundinacea 'Glow Sticks'</t>
  </si>
  <si>
    <t>FESBYB-GRA02P</t>
  </si>
  <si>
    <t>Festuca glauca 'Beyond Blue' PP23307- Blue Fescue</t>
  </si>
  <si>
    <t>FESBOB-GRA02P</t>
  </si>
  <si>
    <t>Festuca glauca 'Boulder Blue'- Blue Fescue</t>
  </si>
  <si>
    <t>FESELB-GRA02P</t>
  </si>
  <si>
    <t>Festuca glauca 'Elijah Blue'- Blue Fescue</t>
  </si>
  <si>
    <t>FRALIP-PER01P</t>
  </si>
  <si>
    <t>Fragaria 'Lipstick'- Strawberry</t>
  </si>
  <si>
    <t>GAISRS-PER02P</t>
  </si>
  <si>
    <t>Gaillardia aristata Spintop™ 'Red Starburst'- Blanket Flower</t>
  </si>
  <si>
    <t>GELMAR-VIN05P</t>
  </si>
  <si>
    <t>Gelsemium sempervirens 'Margarita'- Carolina Jasmine</t>
  </si>
  <si>
    <t>GERJOB-PER02P</t>
  </si>
  <si>
    <t>Geranium 'Johnson's Blue'- Cranesbill</t>
  </si>
  <si>
    <t>GERMAX-PER02P</t>
  </si>
  <si>
    <t>Geranium sanguineum 'Max Frei'- Bloody Cranesbill</t>
  </si>
  <si>
    <t>GERINV-PER02P</t>
  </si>
  <si>
    <t>Geranium macrorrhizum 'Ingwersens Variety'- Cranesbill</t>
  </si>
  <si>
    <t>GINAUG-TRE07P</t>
  </si>
  <si>
    <t>Ginkgo biloba 'Autumn Gold' Maidenhair Tree</t>
  </si>
  <si>
    <t>GINKNW-TRE10P</t>
  </si>
  <si>
    <t>Ginkgo biloba 'Knollwood' Maidenhair Tree</t>
  </si>
  <si>
    <t>GINMAR-TRE10P</t>
  </si>
  <si>
    <t>Ginkgo biloba 'Mariken' Maidenhair Tree</t>
  </si>
  <si>
    <t>30"-36"W</t>
  </si>
  <si>
    <t>GINPRS-TRE10P</t>
  </si>
  <si>
    <t>Ginkgo biloba 'Princeton Sentry' Maidenhair Tree</t>
  </si>
  <si>
    <t>GINTRL-TRE10P</t>
  </si>
  <si>
    <t>Ginkgo biloba 'Troll' Maidenhair Tree</t>
  </si>
  <si>
    <t>24"-30"W</t>
  </si>
  <si>
    <t>GLDSHD-TRE15P</t>
  </si>
  <si>
    <t>Gleditsia triacanthos f. inermis 'Shademaster' Honeylocust Tree</t>
  </si>
  <si>
    <t>GLDSKY-TRE10P</t>
  </si>
  <si>
    <t>Gleditsia triacanthos f. inermis Skyline® Honeylocust Tree</t>
  </si>
  <si>
    <t>GLDSKY-TRE15P</t>
  </si>
  <si>
    <t>10ft 1.5"</t>
  </si>
  <si>
    <t>GLDSUN-TRE15P</t>
  </si>
  <si>
    <t>Gleditsia triacanthos f. inermis Sunburst® Honeylocust Tree</t>
  </si>
  <si>
    <t>GLYVAR-GRA03P</t>
  </si>
  <si>
    <t>Glyceria maxima 'Variegata'- Manna Grass</t>
  </si>
  <si>
    <t>HAKAUR-GRA01P</t>
  </si>
  <si>
    <t>Hakonechloa macra 'Aureola'- Japanese Forest Grass</t>
  </si>
  <si>
    <t>HEDTHO-GRC01P</t>
  </si>
  <si>
    <t>Hedera helix 'Thorndale'- English Ivy</t>
  </si>
  <si>
    <t>HEDTHO-GRCMKTBKT</t>
  </si>
  <si>
    <t>MKT BKT</t>
  </si>
  <si>
    <t>HELBLU-GRA02P</t>
  </si>
  <si>
    <t>Helictotrichon sempervirens- Blue Oat</t>
  </si>
  <si>
    <t>HELSAP-GRA02P</t>
  </si>
  <si>
    <t>Helictotrichon sempervirens 'Sapphire'- Blue Oat Grass</t>
  </si>
  <si>
    <t>HLEHYB-PER01P</t>
  </si>
  <si>
    <t>Helleborus x hybridus- Lenten Rose</t>
  </si>
  <si>
    <t>HLEHYB-PER02P</t>
  </si>
  <si>
    <t>HEMHAP-PER01P</t>
  </si>
  <si>
    <t>Hemerocallis 'Happy Returns'- Daylily</t>
  </si>
  <si>
    <t>HEMHAP-PER02P</t>
  </si>
  <si>
    <t>HEMPAM-PER01P</t>
  </si>
  <si>
    <t>Hemerocallis 'Pardon Me'- Daylily</t>
  </si>
  <si>
    <t>HEMPAM-PER02P</t>
  </si>
  <si>
    <t>HEMSDO-PER01P</t>
  </si>
  <si>
    <t>Hemerocallis 'Stella D'Oro'- Daylily</t>
  </si>
  <si>
    <t>HEMSDO-PER02P</t>
  </si>
  <si>
    <t>HEUCIT-PER01P</t>
  </si>
  <si>
    <t>Heuchera 'Citronelle' PP17934- Coral Bells</t>
  </si>
  <si>
    <t>HEUFIA-PER01P</t>
  </si>
  <si>
    <t>Heuchera 'Fire Alarm' PP24525- Coral Bells</t>
  </si>
  <si>
    <t>HEUGEP-PER01P</t>
  </si>
  <si>
    <t>Heuchera 'Georgia Peach'- Coral Bells</t>
  </si>
  <si>
    <t>HEUMAG-PER01P</t>
  </si>
  <si>
    <t>Heuchera 'Magma'</t>
  </si>
  <si>
    <t>HEUPAL-PER02P</t>
  </si>
  <si>
    <t>Heuchera micrantha 'Palace Purple'- Coral Bells</t>
  </si>
  <si>
    <t>HEUNEB-PER02P</t>
  </si>
  <si>
    <t>Heuchera Northern Exposure™ Black- Coral Bells</t>
  </si>
  <si>
    <t>HEUPLM-PER02P</t>
  </si>
  <si>
    <t>Heuchera 'Plum Pudding'- Coral Bells</t>
  </si>
  <si>
    <t>HEUSCF-PER01P</t>
  </si>
  <si>
    <t>Heuchera 'Southern Comfort' PP20364- Coral Bells</t>
  </si>
  <si>
    <t>HEUAUB-PER01P</t>
  </si>
  <si>
    <t>Heuchera villosa 'Autumn Bride'- Coral Bells</t>
  </si>
  <si>
    <t>HEUPSWT-PER01P</t>
  </si>
  <si>
    <t>Heucherella x 'Sweet Tea' PP21296</t>
  </si>
  <si>
    <t>HIBFAN-PER03P</t>
  </si>
  <si>
    <t>Hibiscus moscheutos 'Fantasia'- Rose Mallow</t>
  </si>
  <si>
    <t>HIBFIR-PER03P</t>
  </si>
  <si>
    <t>Hibiscus moscheutos Flemings™ 'Fireball' PP13631- Rose Mallow</t>
  </si>
  <si>
    <t>HIBDOT-PER03P</t>
  </si>
  <si>
    <t>Hibiscus moscheutos 'Ruby Dot'- Rose Mallow</t>
  </si>
  <si>
    <t>HIBCHB-TRE07P</t>
  </si>
  <si>
    <t>Hibiscus syriacus Blue Chiffon® PP20574 Tree PW</t>
  </si>
  <si>
    <t>HIBCFL-TRE07P</t>
  </si>
  <si>
    <t>Hibiscus syriacus Lavender Chiffon® PP12619 Tree</t>
  </si>
  <si>
    <t>HIBLUC-TRE07P</t>
  </si>
  <si>
    <t>Hibiscus syriacus 'Lucy' Tree</t>
  </si>
  <si>
    <t>HIBMIN-TRE07P</t>
  </si>
  <si>
    <t>Hibiscus syriacus 'Minerva' Tree</t>
  </si>
  <si>
    <t>HIBPUP-TRE07P</t>
  </si>
  <si>
    <t>Hibiscus syriacus Purple Pillar® PP25568 Tree PW</t>
  </si>
  <si>
    <t>HIBREH-TRE07P</t>
  </si>
  <si>
    <t>Hibiscus syriacus 'Red Heart' Tree</t>
  </si>
  <si>
    <t>HIBCFW-TRE07P</t>
  </si>
  <si>
    <t>Hibiscus syriacus White Chiffon® PP12612 Tree PW</t>
  </si>
  <si>
    <t>HOSBLU-PER02P</t>
  </si>
  <si>
    <t>Hosta 'Blue Angel'</t>
  </si>
  <si>
    <t>HOSBLC-PER01P</t>
  </si>
  <si>
    <t>Hosta 'Blue Cadet'</t>
  </si>
  <si>
    <t>HOSFIR-PER02P</t>
  </si>
  <si>
    <t>Hosta 'Fire and Ice'</t>
  </si>
  <si>
    <t>HOSFRA-PER01P</t>
  </si>
  <si>
    <t>Hosta 'Francee'</t>
  </si>
  <si>
    <t>HOSFRA-PER02P</t>
  </si>
  <si>
    <t>HOSGUA-PER01P</t>
  </si>
  <si>
    <t>Hosta 'Guacamole'</t>
  </si>
  <si>
    <t>HOSGUA-PER02P</t>
  </si>
  <si>
    <t>HOSJUN-PER01P</t>
  </si>
  <si>
    <t>Hosta 'June'</t>
  </si>
  <si>
    <t>HOSJUR-PER02P</t>
  </si>
  <si>
    <t xml:space="preserve">Hosta 'Jurassic Park' </t>
  </si>
  <si>
    <t>HOSSUS-PER01P</t>
  </si>
  <si>
    <t>Hosta 'Sum and Substance'</t>
  </si>
  <si>
    <t>HOSSUS-PER02P</t>
  </si>
  <si>
    <t>HOSWHI-PER01P</t>
  </si>
  <si>
    <t>Hosta 'Whirlwind'</t>
  </si>
  <si>
    <t>HOSWHI-PER02P</t>
  </si>
  <si>
    <t>HOUCOR-GRC01P</t>
  </si>
  <si>
    <t>Houttuynia cordata 'Chameleon'-Chameleon Plant</t>
  </si>
  <si>
    <t>HYDPET-VIN03P</t>
  </si>
  <si>
    <t>Hydrangea anomala subsp. petiolaris- Climbing Hydrangea</t>
  </si>
  <si>
    <t>HYDFLF-SHR03P</t>
  </si>
  <si>
    <t>Hydrangea arborescens First Editions® FlowerFull™ PPAF</t>
  </si>
  <si>
    <t>HYDSUB-SHR03P</t>
  </si>
  <si>
    <t>Hydrangea arborescens Invincibelle Sublime™ PP34418 PW</t>
  </si>
  <si>
    <t>HYDMACBLS-SHR03P</t>
  </si>
  <si>
    <t>Hydrangea macrophylla Endless Summer® BloomStruck® PP25566</t>
  </si>
  <si>
    <t>HYDMACSUC-SHR10P</t>
  </si>
  <si>
    <t>Hydrangea macrophylla Endless Summer® Summer Crush® PP30359</t>
  </si>
  <si>
    <t>HYDMACEND-SHR10P</t>
  </si>
  <si>
    <t>Hydrangea macrophylla Endless Summer® The Original PP15298</t>
  </si>
  <si>
    <t>HYDMACEND-SHR03P</t>
  </si>
  <si>
    <t>HYDMACEND-SHR07P</t>
  </si>
  <si>
    <t>HYDMACGLE-SHR03P</t>
  </si>
  <si>
    <t>Hydrangea macrophylla 'Glowing Embers'</t>
  </si>
  <si>
    <t>HYDMACBJA-SHR03P</t>
  </si>
  <si>
    <t>Hydrangea macrophylla Let's Dance® Blue Jangles® PP27035 PW</t>
  </si>
  <si>
    <t>HYDMACLDL-SHR03P</t>
  </si>
  <si>
    <t>Hydrangea macrophylla Let's Dance® Lovable® PP35317 PW</t>
  </si>
  <si>
    <t>HYDMACRHB-SHR03P</t>
  </si>
  <si>
    <t>Hydrangea macrophylla Let's Dance® Rhythmic Blue® PP25836 PW</t>
  </si>
  <si>
    <t>HYDMACRHB-SHR07P</t>
  </si>
  <si>
    <t>HYDMACWBI-SHR03P</t>
  </si>
  <si>
    <t>Hydrangea macrophylla Wee Bit Innocent® PP35815 PW</t>
  </si>
  <si>
    <t>HYDSERCAN-SHR03P</t>
  </si>
  <si>
    <t>Hydrangea macrophylla x serrata Let's Dance Can Do!® PP32548 PW</t>
  </si>
  <si>
    <t>HYDSERCAN-SHR07P</t>
  </si>
  <si>
    <t>HYDMACLSV-SHR03P</t>
  </si>
  <si>
    <t>Hydrangea macrophylla x serrata Let's Dance Sky View® PP34327 PW</t>
  </si>
  <si>
    <t>HYDPANDRG-SHR03P</t>
  </si>
  <si>
    <t>Hydrangea paniculata First Editions® Diamond Rouge® PP24667</t>
  </si>
  <si>
    <t>HYDPANLIM-SHR03P</t>
  </si>
  <si>
    <t>Hydrangea paniculata 'Limelight' PP12874 PW</t>
  </si>
  <si>
    <t>HYDPANLIM-SHR07P</t>
  </si>
  <si>
    <t>HYDPANLIM-TRE10P</t>
  </si>
  <si>
    <t>Hydrangea paniculata 'Limelight' PP12874 Tree PW</t>
  </si>
  <si>
    <t>HYDPANLIM-TRE07P</t>
  </si>
  <si>
    <t>21"-24"W</t>
  </si>
  <si>
    <t>HYDPANLLP-SHR03P</t>
  </si>
  <si>
    <t>Hydrangea paniculata Limelight Prime® PP32511 PW</t>
  </si>
  <si>
    <t>HYDPANLLP-SHR07P</t>
  </si>
  <si>
    <t>HYDPANPHA-TRE10P</t>
  </si>
  <si>
    <t>Hydrangea paniculata 'Phantom' Tree</t>
  </si>
  <si>
    <t>HYDPANPRI-SHR07P</t>
  </si>
  <si>
    <t>Hydrangea paniculata Pinky Winky Prime® PP35334 PW</t>
  </si>
  <si>
    <t>HYDPANQFF-SHR07P</t>
  </si>
  <si>
    <t>Hydrangea paniculata Quick Fire Fab™ PP32513 PW</t>
  </si>
  <si>
    <t>HYDPANQFR-TRE07P</t>
  </si>
  <si>
    <t>Hydrangea paniculata Quick Fire® PP16812 Tree PW</t>
  </si>
  <si>
    <t>HYDQUEJET-SHR03P</t>
  </si>
  <si>
    <t>Hydrangea quercifolia First Editions® Jetstream™ PP25319</t>
  </si>
  <si>
    <t>HYDMACARR-SHR03P</t>
  </si>
  <si>
    <t>Hydrangea x Let's Dance ¡Arriba!® PP33206 PW</t>
  </si>
  <si>
    <t>ILXGLS-SHR03P</t>
  </si>
  <si>
    <t>Ilex crenata Glow Stick® PP36325 PW</t>
  </si>
  <si>
    <t>ILXNOR-SHR07P</t>
  </si>
  <si>
    <t>Ilex glabra 'Nordic'</t>
  </si>
  <si>
    <t>ILXBEH-SHR03P</t>
  </si>
  <si>
    <t>Ilex verticillata Berry Heavy® PW</t>
  </si>
  <si>
    <t>IMPREB-GRA01P</t>
  </si>
  <si>
    <t>Imperata cylindrica 'Red Baron'- Japanese Blood Grass</t>
  </si>
  <si>
    <t>IMPREB-GRA02P</t>
  </si>
  <si>
    <t>IRIALV-PER01P</t>
  </si>
  <si>
    <t>Iris pallida 'Albo-Variegata'- Dalmation Iris</t>
  </si>
  <si>
    <t>IRICBR-PER02P</t>
  </si>
  <si>
    <t>Iris sibirica 'Caesar's Brother'- Siberian Iris</t>
  </si>
  <si>
    <t>IRISHD-PER02P</t>
  </si>
  <si>
    <t>Iris sibirica 'Showdown'- Siberian Iris</t>
  </si>
  <si>
    <t>IRIWHS-PER02P</t>
  </si>
  <si>
    <t>Iris sibirica 'White Swirl'- Siberian Iris</t>
  </si>
  <si>
    <t>IRIVER-PER02P</t>
  </si>
  <si>
    <t>Iris versicolor- Northern Blue Flag</t>
  </si>
  <si>
    <t>ISOFLU-GRC01P</t>
  </si>
  <si>
    <t>Isotoma fluviatilis- Blue Star Creeper</t>
  </si>
  <si>
    <t>ITEHGA-SHR03P</t>
  </si>
  <si>
    <t>Itea virginica 'Henry's Garnet'</t>
  </si>
  <si>
    <t>ITEHGA-SHR07P</t>
  </si>
  <si>
    <t>ITEMER-SHR03P</t>
  </si>
  <si>
    <t>Itea virginica 'Merlot'</t>
  </si>
  <si>
    <t>ITESEN-SHR03P</t>
  </si>
  <si>
    <t>Itea virginica Scentlandia® PP30233 PW</t>
  </si>
  <si>
    <t>JNCEFF-PER02P</t>
  </si>
  <si>
    <t>Juncus effusus- Common Rush</t>
  </si>
  <si>
    <t>JUNBLP-SHR07P</t>
  </si>
  <si>
    <t>Juniperus chinensis 'Blue Point'</t>
  </si>
  <si>
    <t>JUNFVW-SHR07P</t>
  </si>
  <si>
    <t>Juniperus chinensis 'Fairview'</t>
  </si>
  <si>
    <t>JUNOLD-SHR03P</t>
  </si>
  <si>
    <t>Juniperus chinensis 'Old Gold'</t>
  </si>
  <si>
    <t>JUNSBG-SHR03P</t>
  </si>
  <si>
    <t>Juniperus chinensis 'Saybrook Gold'</t>
  </si>
  <si>
    <t>JUNSEG-SHR03P</t>
  </si>
  <si>
    <t>Juniperus chinensis 'Sea Green'</t>
  </si>
  <si>
    <t>Juniperus chinensis 'Spartan'</t>
  </si>
  <si>
    <t>JUNSPA-SHR07P</t>
  </si>
  <si>
    <t>JUNEFF-SHR03P</t>
  </si>
  <si>
    <t>Juniperus communis 'Effusa'</t>
  </si>
  <si>
    <t>JUNGLC-SHR03P</t>
  </si>
  <si>
    <t>Juniperus communis 'Gold Cone'</t>
  </si>
  <si>
    <t>JUNGLC-SHR07P</t>
  </si>
  <si>
    <t>JUNAND-SHR03P</t>
  </si>
  <si>
    <t>Juniperus horizontalis 'Andorra Compacta'</t>
  </si>
  <si>
    <t>JUNBRU-SHR03P</t>
  </si>
  <si>
    <t>Juniperus horizontalis 'Wiltonii'</t>
  </si>
  <si>
    <t>JUNNAN-SHR03P</t>
  </si>
  <si>
    <t>Juniperus procumbens 'Nana'</t>
  </si>
  <si>
    <t>JUNBUF-SHR03P</t>
  </si>
  <si>
    <t>Juniperus sabina 'Buffalo'</t>
  </si>
  <si>
    <t>JUNMON-SHR10P</t>
  </si>
  <si>
    <t>Juniperus scopulorum 'Moonglow'</t>
  </si>
  <si>
    <t>Juniperus scopulorum 'Sky Rocket'</t>
  </si>
  <si>
    <t>JUNSKY-SHR07P</t>
  </si>
  <si>
    <t>JUNWTB-SHR10P</t>
  </si>
  <si>
    <t>Juniperus scopulorum 'Wichita Blue'</t>
  </si>
  <si>
    <t>JUNWTB-SHR07P</t>
  </si>
  <si>
    <t>JUNBST-SHR03P</t>
  </si>
  <si>
    <t>Juniperus squamata 'Blue Star'</t>
  </si>
  <si>
    <t>JUNHOL-SHR03P</t>
  </si>
  <si>
    <t>Juniperus squamata 'Holger'</t>
  </si>
  <si>
    <t>JUNCAN-SHR07P</t>
  </si>
  <si>
    <t>Juniperus virginiana 'Canaertii'</t>
  </si>
  <si>
    <t>JUNTAY-SHR07P</t>
  </si>
  <si>
    <t>Juniperus virginiana 'Taylor'</t>
  </si>
  <si>
    <t>LAVBTB-PER01P</t>
  </si>
  <si>
    <t>Lavandula angustifolia 'Big Time Blue' PP24827- Lavender</t>
  </si>
  <si>
    <t>LAVMUN-PER01P</t>
  </si>
  <si>
    <t>Lavandula angustifolia 'Munstead'- Lavender</t>
  </si>
  <si>
    <t>LAVSUB-PER01P</t>
  </si>
  <si>
    <t>Lavandula angustifolia 'SuperBlue' PP24929- Lavender</t>
  </si>
  <si>
    <t>LEUMAY-PER02P</t>
  </si>
  <si>
    <t>Leucanthemum vulgare 'May Queen'- Daisy</t>
  </si>
  <si>
    <t>LIASPI-PER02P</t>
  </si>
  <si>
    <t>Liatris spicata- Dense Blazing Star</t>
  </si>
  <si>
    <t>LIGVIC-SHR10P</t>
  </si>
  <si>
    <t>Ligustrum x vicaryi</t>
  </si>
  <si>
    <t>LIGVIC-SHR03P</t>
  </si>
  <si>
    <t>LIGVIC-SHR07P</t>
  </si>
  <si>
    <t>LIQSLS-TRE10P</t>
  </si>
  <si>
    <t>Liquidambar styraciflua 'Slender Silhouette' Sweetgum Tree</t>
  </si>
  <si>
    <t>LIQSLS-TRE15P</t>
  </si>
  <si>
    <t>LIRBGB-PER01P</t>
  </si>
  <si>
    <t>Liriope muscari 'Big Blue'- Lilyturf</t>
  </si>
  <si>
    <t>LIRROP-PER01P</t>
  </si>
  <si>
    <t>Liriope muscari 'Royal Purple'- Lilyturf</t>
  </si>
  <si>
    <t>LIRVAR-PER01P</t>
  </si>
  <si>
    <t>Liriope muscari 'Variegata'- Lilyturf</t>
  </si>
  <si>
    <t>LIRSPI-PER01P</t>
  </si>
  <si>
    <t>Liriope spicata- Creeping Lilyturf</t>
  </si>
  <si>
    <t>LONHEN-SHR03P</t>
  </si>
  <si>
    <t>Lonicera henryi- Chocolate Honeysuckle</t>
  </si>
  <si>
    <t>LONGRT-VIN03P</t>
  </si>
  <si>
    <t>Lonicera periclymenum 'Graham Thomas'- Honeysuckle</t>
  </si>
  <si>
    <t>LONJCL-VIN03P</t>
  </si>
  <si>
    <t>Lonicera sempervirens 'John Clayton'- Honeysuckle</t>
  </si>
  <si>
    <t>LONHEC-VIN03P</t>
  </si>
  <si>
    <t>Lonicera x heckrottii- Goldflame Honeysuckle</t>
  </si>
  <si>
    <t>MAGCEN-SHR03</t>
  </si>
  <si>
    <t>Magnolia stellata First Editions® 'Centennial Blush' PP22248</t>
  </si>
  <si>
    <t>MAGROY-SHR03P</t>
  </si>
  <si>
    <t>Magnolia stellata 'Royal Star'</t>
  </si>
  <si>
    <t>MAGROY-SHR05P</t>
  </si>
  <si>
    <t>MAGROY-SHR07P</t>
  </si>
  <si>
    <t>MAGSWB-SHR03P</t>
  </si>
  <si>
    <t>Magnolia virginiana- Sweetbay Magnolia</t>
  </si>
  <si>
    <t>MAGSWB-SHR07P</t>
  </si>
  <si>
    <t>MAGGOG-TRE05P</t>
  </si>
  <si>
    <t>Magnolia x 'Golden Gift' Tree</t>
  </si>
  <si>
    <t>MAGJAN-SHR10P</t>
  </si>
  <si>
    <t>Magnolia x 'Jane'</t>
  </si>
  <si>
    <t>MAGLEN-SHR07P</t>
  </si>
  <si>
    <t>Magnolia x loebneri 'Leonard Messel'</t>
  </si>
  <si>
    <t>MAGRIC-SHR10P</t>
  </si>
  <si>
    <t>Magnolia x 'Ricki'</t>
  </si>
  <si>
    <t>MAGRIC-SHR05P</t>
  </si>
  <si>
    <t>MALCRACOB-TRE10P</t>
  </si>
  <si>
    <t>Malus Coralburst® Crabapple Tree</t>
  </si>
  <si>
    <t>MALFUJ-TRE10P</t>
  </si>
  <si>
    <t>Malus domestica 'Fuji' Apple Tree</t>
  </si>
  <si>
    <t>Fruit</t>
  </si>
  <si>
    <t>MALFUJ-TRE07P</t>
  </si>
  <si>
    <t>MALGAL-TRE05P</t>
  </si>
  <si>
    <t>Malus domestica 'Gala' Apple Tree</t>
  </si>
  <si>
    <t>MALGAL-TRE07P</t>
  </si>
  <si>
    <t>Malus domestica 'Granny Smith' Apple Tree</t>
  </si>
  <si>
    <t>MALGSM-TRE07P</t>
  </si>
  <si>
    <t>MALRED-TRE10P</t>
  </si>
  <si>
    <t>Malus domestica 'Red Delicious' Apple Tree</t>
  </si>
  <si>
    <t>MALRED-TRE05P</t>
  </si>
  <si>
    <t>MALRED-TRE07P</t>
  </si>
  <si>
    <t>MALYEL-TRE05P</t>
  </si>
  <si>
    <t>Malus domestica 'Yellow Delicious' Apple Tree</t>
  </si>
  <si>
    <t>MALYEL-TRE07P</t>
  </si>
  <si>
    <t>MALCRAPEP-TRE10P</t>
  </si>
  <si>
    <t>Malus 'Perfect Purple' Crabapple Tree</t>
  </si>
  <si>
    <t>MALHON-TRE07P</t>
  </si>
  <si>
    <t>Malus pumila 'Honeycrisp' Apple Tree</t>
  </si>
  <si>
    <t>MALCRAPUR-TRE10P</t>
  </si>
  <si>
    <t>Malus 'Purple Prince' Crabapple Tree</t>
  </si>
  <si>
    <t>MALCRAREJ-TRE10P</t>
  </si>
  <si>
    <t>Malus Red Jewel® Crabapple Tree</t>
  </si>
  <si>
    <t>MALCRAROB-TRE10P</t>
  </si>
  <si>
    <t>Malus 'Robinson' Crabapple Tree</t>
  </si>
  <si>
    <t>MALCRASIE-TRE05P</t>
  </si>
  <si>
    <t>Malus sieboldii- Toringo Crabapple Tree</t>
  </si>
  <si>
    <t>MALCRASUG-TRE10P</t>
  </si>
  <si>
    <t>Malus sp. Sugar Tyme® Crabapple Tree</t>
  </si>
  <si>
    <t>MALCRASUG-TRE25P</t>
  </si>
  <si>
    <t>8ft 1.75"</t>
  </si>
  <si>
    <t>MALCRASSN-TRE10P</t>
  </si>
  <si>
    <t>Malus 'Spring Snow' Crabapple Tree</t>
  </si>
  <si>
    <t>MALCRAPRO-TRE10P</t>
  </si>
  <si>
    <t>Malus x moerlandsii 'Profusion' Crabapple Tree</t>
  </si>
  <si>
    <t>MALCRAPRF-TRE10P</t>
  </si>
  <si>
    <t>Malus x 'Prairifire' Crabapple Tree</t>
  </si>
  <si>
    <t>MALCRAPSP-TRE10P</t>
  </si>
  <si>
    <t>Malus x 'Purple Spire' Columnar Crabapple</t>
  </si>
  <si>
    <t>MALCRAPSP-TRE15P</t>
  </si>
  <si>
    <t>6ft 1.5"</t>
  </si>
  <si>
    <t>MALCRARJA-TRE10P</t>
  </si>
  <si>
    <t>Malus x scheideckeri 'Red Jade' Weeping Crabapple Tree</t>
  </si>
  <si>
    <t>MAZALB-GRC01P</t>
  </si>
  <si>
    <t>Mazus reptans 'Alba'- Creeping Mazus</t>
  </si>
  <si>
    <t>MAZALB-GRC02P</t>
  </si>
  <si>
    <t>MAZREP-GRC01P</t>
  </si>
  <si>
    <t>Mazus reptans- Creeping Mazus</t>
  </si>
  <si>
    <t>METDAW-TRE10P</t>
  </si>
  <si>
    <t>Metasequoia glyptostroboides- Dawn Redwood Tree</t>
  </si>
  <si>
    <t>MICDEC-SHR03P</t>
  </si>
  <si>
    <t>Microbiota decussata- Russian Arborvitae</t>
  </si>
  <si>
    <t>MISADA-GRA03P</t>
  </si>
  <si>
    <t>Miscanthus sinensis 'Adagio'- Maiden Grass</t>
  </si>
  <si>
    <t>MISBND-GRA03P</t>
  </si>
  <si>
    <t>Miscanthus sinensis 'Bandwidth'- Maiden Grass</t>
  </si>
  <si>
    <t>MISFDR-GRA03P</t>
  </si>
  <si>
    <t>Miscanthus sinensis 'Fire Dragon'- Maiden Grass</t>
  </si>
  <si>
    <t>MISGRA-GRA01P</t>
  </si>
  <si>
    <t>Miscanthus sinensis 'Gracillimus'- Maiden Grass</t>
  </si>
  <si>
    <t>MISGRA-GRA03P</t>
  </si>
  <si>
    <t>MISGRA-GRA07P</t>
  </si>
  <si>
    <t>MISLIK-GRA03P</t>
  </si>
  <si>
    <t>Miscanthus sinensis 'Little Kitten'- Maiden Grass</t>
  </si>
  <si>
    <t>MISMOR-GRA01P</t>
  </si>
  <si>
    <t>Miscanthus sinensis 'Morning Light'- Maiden Grass</t>
  </si>
  <si>
    <t>MISMOR-GRA03P</t>
  </si>
  <si>
    <t>MISOKT-GRA03P</t>
  </si>
  <si>
    <t>Miscanthus sinensis 'Oktoberfest'- Maiden Grass</t>
  </si>
  <si>
    <t>MISPUR-GRA03P</t>
  </si>
  <si>
    <t>Miscanthus sinensis 'Purpurascens'- Flame Grass</t>
  </si>
  <si>
    <t>MISYAK-GRA03P</t>
  </si>
  <si>
    <t>Miscanthus sinensis 'Yaku Jima'- Dwarf Maiden Grass</t>
  </si>
  <si>
    <t>MISZEB-GRA03P</t>
  </si>
  <si>
    <t>Miscanthus sinensis 'Zebrinus'- Zebra Grass</t>
  </si>
  <si>
    <t>MISGIG-PER03P</t>
  </si>
  <si>
    <t>Miscanthus x giganteus- Giant Miscanthus</t>
  </si>
  <si>
    <t>MOLSKY-GRA03P</t>
  </si>
  <si>
    <t>Molina caerulea subsp. arundinacea 'Skyracer'- Moor Grass</t>
  </si>
  <si>
    <t>Myrica pensylvanica- Northern Bayberry</t>
  </si>
  <si>
    <t>NEPNPT-PER02P</t>
  </si>
  <si>
    <t>Nepeta 'Neptune' PP29556- Catmint</t>
  </si>
  <si>
    <t>NEPJUW-PER02P</t>
  </si>
  <si>
    <t>Nepeta x faassenii Junior Walker™- Catmint</t>
  </si>
  <si>
    <t>NEPWAL-PER02P</t>
  </si>
  <si>
    <t>Nepeta x faassenii 'Walker's Low'- Catmint</t>
  </si>
  <si>
    <t>ONOSEN-FER01P</t>
  </si>
  <si>
    <t>Onoclea sensibilis- Sensitive Fern</t>
  </si>
  <si>
    <t>OSMGOS-SHR03P</t>
  </si>
  <si>
    <t>Osmanthus heterophyllus 'Goshiki'</t>
  </si>
  <si>
    <t>OSMREG-FER01P</t>
  </si>
  <si>
    <t>Osmunda regalis- American Royal Fern</t>
  </si>
  <si>
    <t>OSMCIN-FER01P</t>
  </si>
  <si>
    <t>Osmundastrum cinnamomeum- Cinnamon Fern</t>
  </si>
  <si>
    <t>PACGRS-GRC01P</t>
  </si>
  <si>
    <t>Pachysandra terminalis 'Green Sheen'- Japanese Pachysandra</t>
  </si>
  <si>
    <t>PACTER-GRC01P</t>
  </si>
  <si>
    <t>Pachysandra terminalis- Japanese Pachysandra</t>
  </si>
  <si>
    <t>PAEBOC-PER03P</t>
  </si>
  <si>
    <t>Paeonia lactiflora 'Bowl of Cream'- Peony</t>
  </si>
  <si>
    <t>PAESAB-PER03P</t>
  </si>
  <si>
    <t>Paeonia lactiflora 'Sarah Bernhardt'- Peony</t>
  </si>
  <si>
    <t>PAESCO-PER03P</t>
  </si>
  <si>
    <t>Paeonia lactiflora 'Scarlet O'Hara'- Peony</t>
  </si>
  <si>
    <t>PAETOM-PER03P</t>
  </si>
  <si>
    <t>Paeonia lactiflora 'Tom Eckhardt'- Peony</t>
  </si>
  <si>
    <t>PAETOP-PER03P</t>
  </si>
  <si>
    <t>Paeonia lactiflora 'Top Brass'- Peony</t>
  </si>
  <si>
    <t>PANDAL-GRA03P</t>
  </si>
  <si>
    <t>Panicum virgatum 'Dallas Blues'- Switch Grass</t>
  </si>
  <si>
    <t>PANHVM-GRA03P</t>
  </si>
  <si>
    <t>Panicum virgatum 'Heavy Metal'- Switch Grass</t>
  </si>
  <si>
    <t>PANHOT-GRA03P</t>
  </si>
  <si>
    <t>Panicum virgatum 'Hot Rod' PP26074- Switch Grass</t>
  </si>
  <si>
    <t>PANPSK-GRA03P</t>
  </si>
  <si>
    <t>Panicum virgatum 'Prairie Sky'- Switch Grass</t>
  </si>
  <si>
    <t>PANVIR-GRA03P</t>
  </si>
  <si>
    <t>Panicum virgatum- Switch Grass</t>
  </si>
  <si>
    <t>PARQUI-VIN01P</t>
  </si>
  <si>
    <t>Parthenocissus quinquefolia- Virginia Creeper</t>
  </si>
  <si>
    <t>PASAMB-VIN03P</t>
  </si>
  <si>
    <t>Passiflora incarnata 'Ammon's Blue'- Passionflower Vine</t>
  </si>
  <si>
    <t>PASDOP-VIN03P</t>
  </si>
  <si>
    <t>Passiflora incarnata 'Dossey's Purple'- Passionflower Vine</t>
  </si>
  <si>
    <t>PENALO-GRA03P</t>
  </si>
  <si>
    <t>Pennisetum alopecuroides- Fountain Grass</t>
  </si>
  <si>
    <t>PENHAM-GRA01P</t>
  </si>
  <si>
    <t>Pennisetum alopecuroides 'Hameln'- Fountain Grass</t>
  </si>
  <si>
    <t>PENHAM-GRA03P</t>
  </si>
  <si>
    <t>PENLIB-GRA03P</t>
  </si>
  <si>
    <t>Pennisetum alopecuroides 'Little Bunny'- Fountain Grass</t>
  </si>
  <si>
    <t>PENMOU-GRA03P</t>
  </si>
  <si>
    <t>Pennisetum alopecuroides 'Moudry'- Fountain Grass</t>
  </si>
  <si>
    <t>PENRED-GRA03P</t>
  </si>
  <si>
    <t>Pennisetum alopecuroides 'Red Head'- Fountain Grass</t>
  </si>
  <si>
    <t>PENKAR-GRA03P</t>
  </si>
  <si>
    <t>Pennisetum orientale 'Karley Rose'- Oriental Fountain Grass</t>
  </si>
  <si>
    <t>PSTDAR-PER02P</t>
  </si>
  <si>
    <t>Penstemon digitalis 'Dark Towers' PP20013- Beardtongue</t>
  </si>
  <si>
    <t>PERLAB-PER01P</t>
  </si>
  <si>
    <t>Perovskia atriplicifolia 'Lacey Blue' PP20845- Russian Sage</t>
  </si>
  <si>
    <t>PERLAB-PER02P</t>
  </si>
  <si>
    <t>PETJAP-PER02P</t>
  </si>
  <si>
    <t>Petasites japonicus subsp gigantea- Giant Butterbur</t>
  </si>
  <si>
    <t>PHAPIC-GRA03P</t>
  </si>
  <si>
    <t>Phalaris arundinacea var. picta 'Picta'- Ribbon Grass</t>
  </si>
  <si>
    <t>PHXMAY-PER01P</t>
  </si>
  <si>
    <t>Phlox divaricata 'May Breeze'- Woodland Phlox</t>
  </si>
  <si>
    <t>PHYSUM-SHR03P</t>
  </si>
  <si>
    <t>Physocarpus opulifolius Summer Wine® PP14821 PW</t>
  </si>
  <si>
    <t>PHYTIW-SHR03P</t>
  </si>
  <si>
    <t>Physocarpus opulifolius Tiny Wine® PP26749 PW</t>
  </si>
  <si>
    <t>PICCUP-SHR07P</t>
  </si>
  <si>
    <t>Picea abies 'Cupressina'</t>
  </si>
  <si>
    <t>PICLGS-SHR05PST</t>
  </si>
  <si>
    <t>Picea abies 'Little Gem' On Standard</t>
  </si>
  <si>
    <t>PICNBN-SHR05P</t>
  </si>
  <si>
    <t>Picea abies 'Nidiformis'</t>
  </si>
  <si>
    <t>PICNBN-SHR07P</t>
  </si>
  <si>
    <t>PICNOR-TRE10P</t>
  </si>
  <si>
    <t>Picea abies- Norway Spruce</t>
  </si>
  <si>
    <t>PICNOR-SHR05P</t>
  </si>
  <si>
    <t>PICNOR-SHR07P</t>
  </si>
  <si>
    <t>PICAPE-SHR05P</t>
  </si>
  <si>
    <t>Picea abies 'Pendula' Weeping Norway Spruce</t>
  </si>
  <si>
    <t>PICCON-SHR03P</t>
  </si>
  <si>
    <t>Picea glauca 'Conica'</t>
  </si>
  <si>
    <t>PICCON-SHR07P</t>
  </si>
  <si>
    <t>PICPOM-SHR07P</t>
  </si>
  <si>
    <t>Picea glauca 'Conica' Pom Pom</t>
  </si>
  <si>
    <t>PICGLASPI-SHR07P</t>
  </si>
  <si>
    <t>Picea glauca 'Conica' Spiral</t>
  </si>
  <si>
    <t>PICMCH-SHR10P</t>
  </si>
  <si>
    <t>Picea glauca 'Montrose Charm'</t>
  </si>
  <si>
    <t>PICPOL-SHR03P</t>
  </si>
  <si>
    <t>Picea glauca 'North Pole'</t>
  </si>
  <si>
    <t>PICGLO-SHR05P</t>
  </si>
  <si>
    <t>Picea pungens 'Glauca Globosa'</t>
  </si>
  <si>
    <t>PICGOS-SHR05P</t>
  </si>
  <si>
    <t>Picea pungens 'Glauca Globosa' On Standard</t>
  </si>
  <si>
    <t>PINMUE-SHR03P</t>
  </si>
  <si>
    <t>Pinus mugo 'Enci'</t>
  </si>
  <si>
    <t>PINPUM-SHR10P</t>
  </si>
  <si>
    <t>Pinus mugo var. pumilio</t>
  </si>
  <si>
    <t>PINPUM-SHR05P</t>
  </si>
  <si>
    <t>POLVAR-PER01P</t>
  </si>
  <si>
    <t>Polygonatum odoratum 'Variegatum'- Solomon's Seal</t>
  </si>
  <si>
    <t>POLVAL-PER02P</t>
  </si>
  <si>
    <t>Polygonatum x hybridum 'Valerie's Song'- Solomon's Seal</t>
  </si>
  <si>
    <t>PLYCHF-FER01P</t>
  </si>
  <si>
    <t>Polystichum acrostichoides- Christmas Fern</t>
  </si>
  <si>
    <t>POPTER-TRE10P</t>
  </si>
  <si>
    <t>Populus tremula 'Erecta'- Swedish Columnar Aspen</t>
  </si>
  <si>
    <t>POTGOF-SHR03P</t>
  </si>
  <si>
    <t>Potentilla fruticosa 'Goldfinger'</t>
  </si>
  <si>
    <t>POTPIB-SHR03P</t>
  </si>
  <si>
    <t>Potentilla fruticosa 'Pink Beauty'</t>
  </si>
  <si>
    <t>POTMCV-PER01P</t>
  </si>
  <si>
    <t>Potentilla thurberi 'Monarch's Velvet'</t>
  </si>
  <si>
    <t>PRUGNF-SHR06P</t>
  </si>
  <si>
    <t>Prunus laurocerasus 'Greenfinity' Cherry Laurel</t>
  </si>
  <si>
    <t>#6 POT</t>
  </si>
  <si>
    <t>PRUSPK-SHR10P</t>
  </si>
  <si>
    <t>Prunus laurocerasus 'Schipkaensis'</t>
  </si>
  <si>
    <t>PRUSKI-SHR10P</t>
  </si>
  <si>
    <t>Prunus laurocerasus Skinny Skip® Cherry Laurel</t>
  </si>
  <si>
    <t>PRUVOL-SHR10P</t>
  </si>
  <si>
    <t>Prunus laurocerasus 'Volcano' Cherry Laurel</t>
  </si>
  <si>
    <t>PRUVOL-SHR06P</t>
  </si>
  <si>
    <t>PRURUB-FRU07P</t>
  </si>
  <si>
    <t>Prunus persica Bloomables® Ruby Ruffle® PP34261 Patio Peach</t>
  </si>
  <si>
    <t>PRUELB-TRE05P</t>
  </si>
  <si>
    <t>Prunus persica 'Elberta' Peach Tree</t>
  </si>
  <si>
    <t>PRUELB-TRE07P</t>
  </si>
  <si>
    <t>PRUSAN-TRE05P</t>
  </si>
  <si>
    <t>Prunus salicina 'Santa Rosa' Plum Tree</t>
  </si>
  <si>
    <t>PRUPEN-TRE25P</t>
  </si>
  <si>
    <t>Prunus subhirtella 'Pendula' Double Weeping Cherry Tree</t>
  </si>
  <si>
    <t>6ft 1.75"</t>
  </si>
  <si>
    <t>PRUPEN-TRE10P 4FT</t>
  </si>
  <si>
    <t>Prunus subhirtella 'Pendula' Double Weeping Cherry Tree 4 FT Top Graft</t>
  </si>
  <si>
    <t>PRUPEN-TRE10P 6FT</t>
  </si>
  <si>
    <t>Prunus subhirtella 'Pendula' Double Weeping Cherry Tree 6 FT Top Graft</t>
  </si>
  <si>
    <t>PRUDAR-SHR03P</t>
  </si>
  <si>
    <t>Prunus x cistena Darkstar® PP29575</t>
  </si>
  <si>
    <t>PRUCIS-SHR03P</t>
  </si>
  <si>
    <t>Prunus x cistena- Sand Cherry</t>
  </si>
  <si>
    <t>PRUCIS-SHR07P</t>
  </si>
  <si>
    <t>PRUOKA-TRE10P</t>
  </si>
  <si>
    <t>Prunus x 'Okame' Cherry Tree</t>
  </si>
  <si>
    <t>PRUSNF-TRE10P6</t>
  </si>
  <si>
    <t>Prunus x Snow Fountains® Weeping Cherry Tree 6 FT Top Graft</t>
  </si>
  <si>
    <t>PRUSNF-TRE25P</t>
  </si>
  <si>
    <t>6ft 2"</t>
  </si>
  <si>
    <t>PYCMUT-PER02P</t>
  </si>
  <si>
    <t>Pycnanthemum muticum- Mountain Mint</t>
  </si>
  <si>
    <t>PYRAYE-TRE05P</t>
  </si>
  <si>
    <t>Pyrus communis 'Ayers' Pear Tree</t>
  </si>
  <si>
    <t>PYRAYE-TRE07P</t>
  </si>
  <si>
    <t>PYRKEI-TRE10P</t>
  </si>
  <si>
    <t>Pyrus communis 'Kieffer' Pear Tree</t>
  </si>
  <si>
    <t>PYRKEI-TRE05P</t>
  </si>
  <si>
    <t>PYRKEI-TRE07P</t>
  </si>
  <si>
    <t>PYRMON-TRE10P</t>
  </si>
  <si>
    <t>Pyrus communis 'Moonglow' Pear Tree</t>
  </si>
  <si>
    <t>PYRMON-TRE05P</t>
  </si>
  <si>
    <t>PYRORI-TRE10P</t>
  </si>
  <si>
    <t>Pyrus communis 'Orient' Pear Tree</t>
  </si>
  <si>
    <t>PYRJJP-TRE10P</t>
  </si>
  <si>
    <t>Pyrus Juicy Jewel® Asian Pear Tree PP35551</t>
  </si>
  <si>
    <t>PYRSHI-TRE05P</t>
  </si>
  <si>
    <t>Pyrus pyrifolia 'Shinko' Asian Pear Tree</t>
  </si>
  <si>
    <t>QUEPIN-TRE10P</t>
  </si>
  <si>
    <t>Quercus palustris- Pin Oak Tree</t>
  </si>
  <si>
    <t>8ft 1"</t>
  </si>
  <si>
    <t>QUESAL-TRE10P</t>
  </si>
  <si>
    <t>Quercus robur 'Salfast'</t>
  </si>
  <si>
    <t>11ft 1.5"</t>
  </si>
  <si>
    <t>RHMFNL-SHR03P</t>
  </si>
  <si>
    <t>Rhamnus frangula Fine Line® PP14791 PW</t>
  </si>
  <si>
    <t>RHMFNL-SHR07P</t>
  </si>
  <si>
    <t>RHOBOU-SHR10P</t>
  </si>
  <si>
    <t>Rhododendron catawbiense 'Boursault'</t>
  </si>
  <si>
    <t>RHOCHI-SHR03P</t>
  </si>
  <si>
    <t>Rhododendron catawbiense 'Chionoides'</t>
  </si>
  <si>
    <t>RHOGRA-SHR03P</t>
  </si>
  <si>
    <t>Rhododendron catawbiense 'Grandiflorum'</t>
  </si>
  <si>
    <t>RHOROE-SHR06P</t>
  </si>
  <si>
    <t>Rhododendron catawbiense 'Roseum Elegans'</t>
  </si>
  <si>
    <t>RHOROE-SHR07P</t>
  </si>
  <si>
    <t>RHOCUN-SHR05P</t>
  </si>
  <si>
    <t>Rhododendron 'Cunningham's White'</t>
  </si>
  <si>
    <t>RHOCUN-SHR07P</t>
  </si>
  <si>
    <t>RHOHMP-SHR03P</t>
  </si>
  <si>
    <t>Rhododendron Dandy Man® Purple PP26976 PW</t>
  </si>
  <si>
    <t>RHOENG-SHR10P</t>
  </si>
  <si>
    <t>Rhododendron 'English Roseum'</t>
  </si>
  <si>
    <t>RHOENG-SHR07P</t>
  </si>
  <si>
    <t>RHOMXP-SHR05P</t>
  </si>
  <si>
    <t>Rhododendron 'Maximum Pink'</t>
  </si>
  <si>
    <t>RHONVZ-SHR10P</t>
  </si>
  <si>
    <t>Rhododendron 'Nova Zembla'</t>
  </si>
  <si>
    <t>RHONVZ-SHR06P</t>
  </si>
  <si>
    <t>RHONVZ-SHR07P</t>
  </si>
  <si>
    <t>Rhododendron 'PJM'</t>
  </si>
  <si>
    <t>RHOPJM-SHR07P</t>
  </si>
  <si>
    <t>RHOPES-SHR07P</t>
  </si>
  <si>
    <t>Rhododendron 'PJM Elite Star'</t>
  </si>
  <si>
    <t>RHULAT-SHR03P</t>
  </si>
  <si>
    <t>Rhus copallinum var. latifolia Prairie Flame™</t>
  </si>
  <si>
    <t>RHUTIG-SHR03P</t>
  </si>
  <si>
    <t>Rhus typhina First Editions® Tiger Eyes® PP16185</t>
  </si>
  <si>
    <t>RIBALP-SHR07P</t>
  </si>
  <si>
    <t>Ribes alpinum- Alpine Currant</t>
  </si>
  <si>
    <t>RODBRO-PER02P</t>
  </si>
  <si>
    <t>Rodgersia pinnata 'Bronze Peacock' PP24780</t>
  </si>
  <si>
    <t>ROHJAP-PER02P</t>
  </si>
  <si>
    <t>Rohdea japonica- Nippon Lily</t>
  </si>
  <si>
    <t>ROSAPD-ROS02P</t>
  </si>
  <si>
    <t>Rosa Apricot Drift® PP23354</t>
  </si>
  <si>
    <t>Rose</t>
  </si>
  <si>
    <t>ROSBLD-ROS02P</t>
  </si>
  <si>
    <t>Rosa Blushing Drift® PP33507</t>
  </si>
  <si>
    <t>ROSBAT-ROS03P</t>
  </si>
  <si>
    <t>Rosa David Austin® Bathsheba® English Climbing Rose</t>
  </si>
  <si>
    <t>ROSGAB-ROS03P</t>
  </si>
  <si>
    <t>Rosa David Austin® Gabriel Oak® PP32849 English Shrub Rose</t>
  </si>
  <si>
    <t>ROSGOC-ROS03P</t>
  </si>
  <si>
    <t>Rosa David Austin® Golden Celebration® English Shrub Rose</t>
  </si>
  <si>
    <t>ROSJAG-ROS03P</t>
  </si>
  <si>
    <t>Rosa David Austin® James Galway® English Climbing Rose</t>
  </si>
  <si>
    <t>ROSLOS-ROS03P</t>
  </si>
  <si>
    <t>Rosa David Austin® Lady of Shalott® PP22171 English Shrub Rose</t>
  </si>
  <si>
    <t>ROSPRA-ROS03P</t>
  </si>
  <si>
    <t>Rosa David Austin® Princess Anne™ PP23099 English Shrub Rose</t>
  </si>
  <si>
    <t>ROSWIN-ROS03P</t>
  </si>
  <si>
    <t>Rosa David Austin® Windermere™ PP18713 English Shrub Rose</t>
  </si>
  <si>
    <t>ROSRKD-ROS03P</t>
  </si>
  <si>
    <t>Rosa Double Knock Out® PP16202</t>
  </si>
  <si>
    <t>ROSEZB-ROS03P</t>
  </si>
  <si>
    <t>Rosa Easy Bee-zy™ Knock Out® PP35465</t>
  </si>
  <si>
    <t>ROSKNR-ROS03P</t>
  </si>
  <si>
    <t>Rosa Knock Out®</t>
  </si>
  <si>
    <t>ROSPKO-ROS02P</t>
  </si>
  <si>
    <t>Rosa Petite Knock Out® PP30811</t>
  </si>
  <si>
    <t>ROSKDP-ROS03P</t>
  </si>
  <si>
    <t>Rosa Pink Double Knock Out® PP18507</t>
  </si>
  <si>
    <t>ROSKNP-ROS03P</t>
  </si>
  <si>
    <t>Rosa Pink Knock Out® PP15070</t>
  </si>
  <si>
    <t>ROSRFT-ROS02P</t>
  </si>
  <si>
    <t>Rosa Red Drift® PP17877</t>
  </si>
  <si>
    <t>ROSALB-ROS03P</t>
  </si>
  <si>
    <t>Rosa rugosa 'Alba'</t>
  </si>
  <si>
    <t>ROSSET-ROS03P</t>
  </si>
  <si>
    <t>Rosa setigera- Climbing Prairie Rose</t>
  </si>
  <si>
    <t>ROSSWD-ROS02P</t>
  </si>
  <si>
    <t>Rosa Sweet Drift® PP21612</t>
  </si>
  <si>
    <t>ROSICE-ROS02P</t>
  </si>
  <si>
    <t>Rosa White Drift® PP28054</t>
  </si>
  <si>
    <t>ROSWHI-ROS03P</t>
  </si>
  <si>
    <t>Rosa White Knock Out® PP20273</t>
  </si>
  <si>
    <t>BLBBLS-FRU03P</t>
  </si>
  <si>
    <t>Rubus 'Black Satin'- Thornless Blackberry</t>
  </si>
  <si>
    <t>BLBCOG-FRU03P</t>
  </si>
  <si>
    <t>Rubus 'Columbia Giant'- Thornless Blackberry</t>
  </si>
  <si>
    <t>BLBCST-SHR03P</t>
  </si>
  <si>
    <t>Rubus 'Columbia Star'- Thornless Blackberry</t>
  </si>
  <si>
    <t>RSPBOY-SHR03P</t>
  </si>
  <si>
    <t>Rubus idaeus 'Boyne'- Raspberry</t>
  </si>
  <si>
    <t>RSPENC-FRU03P</t>
  </si>
  <si>
    <t>Rubus idaeus 'Encore'- Raspberry</t>
  </si>
  <si>
    <t>RSPHER-SHR03P</t>
  </si>
  <si>
    <t>Rubus idaeus 'Heritage'- Raspberry</t>
  </si>
  <si>
    <t>RSPMEK-FRU03P</t>
  </si>
  <si>
    <t>Rubus idaeus 'Meeker'- Raspberry</t>
  </si>
  <si>
    <t>RSPNOV-SHR03P</t>
  </si>
  <si>
    <t>Rubus idaeus 'Nova'- Raspberry</t>
  </si>
  <si>
    <t>RSPVIN-FRU03P</t>
  </si>
  <si>
    <t>Rubus idaeus 'Vintage'- Raspberry</t>
  </si>
  <si>
    <t>BLBNAV-FRU03P</t>
  </si>
  <si>
    <t>Rubus 'Navaho'- Thornless Blackberry</t>
  </si>
  <si>
    <t>BLBTAS-FRU03P</t>
  </si>
  <si>
    <t>Rubus Taste of Heaven® PP33330 PW- Thornless Blackberry</t>
  </si>
  <si>
    <t>RUDGOL-PER02P</t>
  </si>
  <si>
    <t>Rudbeckia fulgida var. sullivantii 'Goldsturm'- Black-eyed Susan</t>
  </si>
  <si>
    <t>SALTRI-TRE15P</t>
  </si>
  <si>
    <t>Salix alba 'Tristis' Tree</t>
  </si>
  <si>
    <t>SALELA-SHR03P</t>
  </si>
  <si>
    <t>Salix elaeagnos- Rosemary Willow</t>
  </si>
  <si>
    <t>Salix integra 'Hakuro Nishiki'</t>
  </si>
  <si>
    <t>SALHAK-SHR07P</t>
  </si>
  <si>
    <t>SALHAK-TRE07P</t>
  </si>
  <si>
    <t>Salix integra 'Hakuro Nishiki' Tree</t>
  </si>
  <si>
    <t>SALINT-SHR03P</t>
  </si>
  <si>
    <t>Salix interior- Sandbar Willow</t>
  </si>
  <si>
    <t>SLVMAR-PER02P</t>
  </si>
  <si>
    <t>Salvia nemorosa 'Marcus'- Meadow Sage</t>
  </si>
  <si>
    <t>SAMBLL-SHR03P</t>
  </si>
  <si>
    <t>Sambucus nigra Black Lace® PP15575 PW</t>
  </si>
  <si>
    <t>SAMBLL-SHR07P</t>
  </si>
  <si>
    <t>SAMBLT-SHR03P</t>
  </si>
  <si>
    <t>Sambucus nigra Black Tower™ PP23633</t>
  </si>
  <si>
    <t>SAMBLT-SHR07P</t>
  </si>
  <si>
    <t>SAMGLT-SHR03P</t>
  </si>
  <si>
    <t>Sambucus nigra Golden Tower™ PP28957</t>
  </si>
  <si>
    <t>SAMGLT-SHR07P</t>
  </si>
  <si>
    <t>SAMLEM-SHR03P</t>
  </si>
  <si>
    <t>Sambucus racemosa Lemony Lace® PP26613 PW</t>
  </si>
  <si>
    <t>SAMLEM-SHR07P</t>
  </si>
  <si>
    <t>SCHFLG-VIN03P</t>
  </si>
  <si>
    <t>Schizophragma hydrangeoides Flirty Girl® PP31720 PW- Japanese Hydrangea Vine</t>
  </si>
  <si>
    <t>SEDAUT-PER01P</t>
  </si>
  <si>
    <t>Sedum 'Autumn Joy'- Stonecrop</t>
  </si>
  <si>
    <t>SEDAUT-PER02P</t>
  </si>
  <si>
    <t>SEDLID-PER01P</t>
  </si>
  <si>
    <t>Sedum cauticola 'Lidakense'- Stonecrop</t>
  </si>
  <si>
    <t>SEDOXB-PER01P</t>
  </si>
  <si>
    <t>Sedum reflexum 'Oxbow'- Stonecrop</t>
  </si>
  <si>
    <t>SEDSIE-PER01P</t>
  </si>
  <si>
    <t>Sedum sieboldii- October Daphne Stonecrop</t>
  </si>
  <si>
    <t>SEDAUF-PER02P</t>
  </si>
  <si>
    <t>Sedum spectabile 'Autumn Fire'- Stonecrop</t>
  </si>
  <si>
    <t>SEDNEO-PER02P</t>
  </si>
  <si>
    <t>Sedum spectabile 'Neon'- Stonecrop</t>
  </si>
  <si>
    <t>SEDREC-PER01P</t>
  </si>
  <si>
    <t>Sedum spurium 'Red Carpet'- Stonecrop</t>
  </si>
  <si>
    <t>SEDVER-PER01P</t>
  </si>
  <si>
    <t>Sedum 'Vera Jameson'- Stonecrop</t>
  </si>
  <si>
    <t>SEPMIH-PER01P</t>
  </si>
  <si>
    <t>Sempervivum mixed hybrids- Hen and Chicks</t>
  </si>
  <si>
    <t>SEPMIH-PER4IN</t>
  </si>
  <si>
    <t>8 CT</t>
  </si>
  <si>
    <t>SOLSOC-PER02P</t>
  </si>
  <si>
    <t>Solidago shortii 'Solar Cascade'- Goldenrod</t>
  </si>
  <si>
    <t>SORSOR-SHR03P</t>
  </si>
  <si>
    <t>Sorbaria sorbifolia- False Spirea</t>
  </si>
  <si>
    <t>SORMRM-SHR03P</t>
  </si>
  <si>
    <t>Sorbaria sorbifolia Mr.Mustard® PP33551 PW</t>
  </si>
  <si>
    <t>SPIALB-SHR03P</t>
  </si>
  <si>
    <t>Spiraea alba- White Meadowsweet</t>
  </si>
  <si>
    <t>SPITOR-SHR03P</t>
  </si>
  <si>
    <t>Spiraea betulifolia 'Tor'</t>
  </si>
  <si>
    <t>SPIDPG-SHR03P</t>
  </si>
  <si>
    <t>Spiraea japonica Double Play® Gold PP21615 PW</t>
  </si>
  <si>
    <t>SPINEO-SHR03P</t>
  </si>
  <si>
    <t>Spiraea japonica 'Neon Flash'</t>
  </si>
  <si>
    <t>SPISNO-SHR03P</t>
  </si>
  <si>
    <t>Spiraea nipponica 'Snowmound'</t>
  </si>
  <si>
    <t>SPIOGO-SHR03P</t>
  </si>
  <si>
    <t>Spiraea thunbergii 'Ogon'</t>
  </si>
  <si>
    <t>SPIDBB-SHR03P</t>
  </si>
  <si>
    <t>Spiraea x Double Play Big Bang® PP21588 PW</t>
  </si>
  <si>
    <t>STAHUM-PER02P</t>
  </si>
  <si>
    <t>Stachys monieri 'Hummelo'- Betony</t>
  </si>
  <si>
    <t>SYMALB-SHR03P</t>
  </si>
  <si>
    <t>Symphoricarpos albus- Snowberry</t>
  </si>
  <si>
    <t>SYRFPI-TRE10P</t>
  </si>
  <si>
    <t>Syringa meyeri Flowerfesta® Pink PP32908 Tree</t>
  </si>
  <si>
    <t>SYRFWH-TRE10P</t>
  </si>
  <si>
    <t>Syringa meyeri Flowerfesta® White PP33117 Tree</t>
  </si>
  <si>
    <t>SYRPAL-TRE10P</t>
  </si>
  <si>
    <t>Syringa meyeri 'Palibin' Lilac Tree</t>
  </si>
  <si>
    <t>SYRMIS-SHR03P</t>
  </si>
  <si>
    <t>Syringa patula 'Miss Kim'</t>
  </si>
  <si>
    <t>SYRMIS-SHR07P</t>
  </si>
  <si>
    <t>SYRMIS-TRE10P</t>
  </si>
  <si>
    <t>Syringa patula 'Miss Kim' Lilac Tree</t>
  </si>
  <si>
    <t>SYRGRW-TRE10P</t>
  </si>
  <si>
    <t>Syringa pekinensis Great Wall® Tree</t>
  </si>
  <si>
    <t>SYRGRW-TRE15P</t>
  </si>
  <si>
    <t>SYRSST-TRE10P</t>
  </si>
  <si>
    <t>Syringa reticulata 'Summer Storm' Tree</t>
  </si>
  <si>
    <t>SYRBEL-SHR03P</t>
  </si>
  <si>
    <t>Syringa vulgaris 'Belle de Nancy'</t>
  </si>
  <si>
    <t>SYRKRA-SHR03P</t>
  </si>
  <si>
    <t>Syringa vulgaris 'Krasavitsa Moskvy'</t>
  </si>
  <si>
    <t>SYRPRE-SHR03P</t>
  </si>
  <si>
    <t>Syringa vulgaris 'President Grevy'</t>
  </si>
  <si>
    <t>SYRYDD-SHR03P</t>
  </si>
  <si>
    <t>Syringa vulgaris 'Yankee Doodle'</t>
  </si>
  <si>
    <t>SYRBDP-TRE10P</t>
  </si>
  <si>
    <t>Syringa x Bloomerang® Dark Purple PP26549 PW Tree</t>
  </si>
  <si>
    <t>SYRSCR-SHR03P</t>
  </si>
  <si>
    <t>Syringa x hyacinthiflora Scentara® Double Blue PP29801 PW</t>
  </si>
  <si>
    <t>SYRDON-SHR03P</t>
  </si>
  <si>
    <t>Syringa x prestoniae 'Donald Wyman'</t>
  </si>
  <si>
    <t>SYRMIC-SHR03P</t>
  </si>
  <si>
    <t>Syringa x prestoniae 'Miss Canada'</t>
  </si>
  <si>
    <t>TAXDEN-SHR03P</t>
  </si>
  <si>
    <t>Taxus x media 'Densiformis'</t>
  </si>
  <si>
    <t>TAXDEN-SHR05P</t>
  </si>
  <si>
    <t>TAXEVE-SHR03P</t>
  </si>
  <si>
    <t>Taxus x media 'Everlow'</t>
  </si>
  <si>
    <t>THUCHD-SHR03P</t>
  </si>
  <si>
    <t>Thuja occidentalis Cheer Drops® PP33286 PW</t>
  </si>
  <si>
    <t>THUEME-SHR10P</t>
  </si>
  <si>
    <t>Thuja occidentalis 'Emerald Green'</t>
  </si>
  <si>
    <t>THUEME-SHR03P</t>
  </si>
  <si>
    <t>THUEME-SHR07P</t>
  </si>
  <si>
    <t>THUNOR-SHR03P</t>
  </si>
  <si>
    <t>Thuja occidentalis North Pole® PP22174 PW</t>
  </si>
  <si>
    <t>THUNOR-SHR07P</t>
  </si>
  <si>
    <t>THUFOR-SHR03P</t>
  </si>
  <si>
    <t>Thuja plicata Forever Goldy™ PP19267</t>
  </si>
  <si>
    <t>THUGRG-SHR10P</t>
  </si>
  <si>
    <t>Thuja plicata 'Green Giant'</t>
  </si>
  <si>
    <t>THUGRG-SHR03P</t>
  </si>
  <si>
    <t>THUGRG-SHR07P</t>
  </si>
  <si>
    <t>TIARUT-PER01P</t>
  </si>
  <si>
    <t>Tiarella cordifolia 'Running Tapestry'- Foamflower</t>
  </si>
  <si>
    <t>TIASAS-PER01P</t>
  </si>
  <si>
    <t>Tiarella cordifolia 'Sugar and Spice'- Foamflower</t>
  </si>
  <si>
    <t>TSUHEM-SHR07P</t>
  </si>
  <si>
    <t>Tsuga canadensis- Eastern Hemlock</t>
  </si>
  <si>
    <t>VERPPG-PER01P</t>
  </si>
  <si>
    <t>Veronica spicata 'Purplegum Candles' PPAF 33094- Speedwell</t>
  </si>
  <si>
    <t>VIBCAS-SHR10P</t>
  </si>
  <si>
    <t>Viburnum cassinoides- Witherod Viburnum</t>
  </si>
  <si>
    <t>VIBCAS-SHR03P</t>
  </si>
  <si>
    <t>VIBJAZ-SHR03P</t>
  </si>
  <si>
    <t>Viburnum dentatum Autumn Jazz®</t>
  </si>
  <si>
    <t>VIBCHI-SHR03P</t>
  </si>
  <si>
    <t>Viburnum dentatum Chicago Lustre®</t>
  </si>
  <si>
    <t>VIBCHI-SHR05P</t>
  </si>
  <si>
    <t>VIBMOH-SHR10P</t>
  </si>
  <si>
    <t>Viburnum lantana 'Mohican'</t>
  </si>
  <si>
    <t>VIBSTE-SHR05P</t>
  </si>
  <si>
    <t>Viburnum opulus 'Sterile'</t>
  </si>
  <si>
    <t>VIBPOP-SHR05P</t>
  </si>
  <si>
    <t>Viburnum plicatum 'Popcorn'</t>
  </si>
  <si>
    <t>VIBTOM-TRE10P</t>
  </si>
  <si>
    <t>Viburnum plicatum tomentosum- Doublefile Viburnum Tree</t>
  </si>
  <si>
    <t>VIBSHA-SHR05P</t>
  </si>
  <si>
    <t>Viburnum plicatum tomentosum 'Shasta'</t>
  </si>
  <si>
    <t>VIBSUM-SHR05P</t>
  </si>
  <si>
    <t>Viburnum plicatum tomentosum 'Summer Snowflake'</t>
  </si>
  <si>
    <t>VIBHIL-SHR10P</t>
  </si>
  <si>
    <t>Viburnum wrightii 'C.A. Hildebrant's'</t>
  </si>
  <si>
    <t>VIBBUR-SHR07P</t>
  </si>
  <si>
    <t>Viburnum x burkwoodii</t>
  </si>
  <si>
    <t>VIBCAY-SHR03P</t>
  </si>
  <si>
    <t>Viburnum x carlcephalum 'Cayuga'</t>
  </si>
  <si>
    <t>VIBALL-SHR03P</t>
  </si>
  <si>
    <t>Viburnum x rhytidophylloides 'Allegheny'</t>
  </si>
  <si>
    <t>VIBWIW-SHR07P</t>
  </si>
  <si>
    <t>Viburnum x rhytidophylloides 'Willowwood'</t>
  </si>
  <si>
    <t>VINATR-GRC01P</t>
  </si>
  <si>
    <t>Vinca minor 'Atropurpurea'- Wine Perwinkle</t>
  </si>
  <si>
    <t>VINCUN-GRC01P</t>
  </si>
  <si>
    <t>Vinca minor 'Bowles Cunningham'- Periwinkle</t>
  </si>
  <si>
    <t>VITQUE-SHR03P</t>
  </si>
  <si>
    <t>Vitex agnus-castus First Editions® Queen Bee® Chastetree</t>
  </si>
  <si>
    <t>VITROC-SHR03P</t>
  </si>
  <si>
    <t>Vitex agnus-castus Rock Steady™ Chastetree</t>
  </si>
  <si>
    <t>WEIBBW-SHR03P</t>
  </si>
  <si>
    <t>Weigela florida Bubbly Wine® PP35328 PW</t>
  </si>
  <si>
    <t>WEIMWS-SHR03P</t>
  </si>
  <si>
    <t>Weigela florida Midnight Wine Shine® PP26922 PW</t>
  </si>
  <si>
    <t>WEIMYP-SHR03P</t>
  </si>
  <si>
    <t>Weigela florida My Monet Purple Effect® PP30064 PW</t>
  </si>
  <si>
    <t>WEIMYP-SHR07P</t>
  </si>
  <si>
    <t>WEIMYM-SHR02P</t>
  </si>
  <si>
    <t>Weigela florida My Monet® PP16824 PW</t>
  </si>
  <si>
    <t>WEIMYM-SHR03P</t>
  </si>
  <si>
    <t>WEIMYM-SHR07P</t>
  </si>
  <si>
    <t>WEISBW-SHR03P</t>
  </si>
  <si>
    <t>Weigela florida Sonic Bloom Wine® PP35120 PW</t>
  </si>
  <si>
    <t>WEISPE-SHR07P</t>
  </si>
  <si>
    <t>Weigela florida Sonic Bloom® Pearl PP24585 PW</t>
  </si>
  <si>
    <t>WEISPP-SHR03P</t>
  </si>
  <si>
    <t>Weigela florida Sonic Bloom® Pure Pink PP29990 PW</t>
  </si>
  <si>
    <t>WEIVFW-SHR03P</t>
  </si>
  <si>
    <t>Weigela florida Very Fine Wine® PP32223 PW</t>
  </si>
  <si>
    <t>WEIVVE-SHR03P</t>
  </si>
  <si>
    <t>Weigela florida Vinho Verde® PP34297 PW</t>
  </si>
  <si>
    <t>WEIWNR-SHR03P</t>
  </si>
  <si>
    <t>Weigela florida Wine &amp; Roses® PP10772 PW</t>
  </si>
  <si>
    <t>WEIWNR-SHR07P</t>
  </si>
  <si>
    <t>WEIWSP-SHR03P</t>
  </si>
  <si>
    <t>Weigela florida Wine &amp; Spirits® PP34358 PW</t>
  </si>
  <si>
    <t>WISFRU-VIN03P</t>
  </si>
  <si>
    <t>Wisteria frutescens- American Wisteria</t>
  </si>
  <si>
    <t>WISAME-VIN05P</t>
  </si>
  <si>
    <t>Wisteria frutescens 'Amethyst Falls'- American Wisteria</t>
  </si>
  <si>
    <t>WISLON-VIN05P</t>
  </si>
  <si>
    <t>Wisteria frutescens 'Longwood Purple'- American Wisteria</t>
  </si>
  <si>
    <t>WISLON-VIN07P</t>
  </si>
  <si>
    <t>WISAUN-VIN05P</t>
  </si>
  <si>
    <t>Wisteria macrostachya 'Aunt Dee'- Kentucky Wisteria</t>
  </si>
  <si>
    <t>WISAUN-VIN07P</t>
  </si>
  <si>
    <t>WISBLU-VIN07P</t>
  </si>
  <si>
    <t>Wisteria macrostachya 'Blue Moon'- Kentucky Wisteria</t>
  </si>
  <si>
    <t>Wisteria macrostachya First Editions® Summer Cascade™- Kentucky Wisteria</t>
  </si>
  <si>
    <t>WISSUC-VIN07P</t>
  </si>
  <si>
    <t>YUCCOL-SHR03P</t>
  </si>
  <si>
    <t>Yucca filamentosa 'Color Guard'</t>
  </si>
  <si>
    <t>QTY</t>
  </si>
  <si>
    <t>Native</t>
  </si>
  <si>
    <t>Loc</t>
  </si>
  <si>
    <t>strCF2</t>
  </si>
  <si>
    <t>JUNBLP-SHR4FTBB</t>
  </si>
  <si>
    <t>B&amp;B 4FT</t>
  </si>
  <si>
    <t>x B&amp;B Conifer</t>
  </si>
  <si>
    <t>JUNBLP-SHR5FTBB</t>
  </si>
  <si>
    <t>B&amp;B 5FT</t>
  </si>
  <si>
    <t>JUNGIN-SHR8FTBB</t>
  </si>
  <si>
    <t>Juniperus chinensis Gin Fizz® PP31994 PW</t>
  </si>
  <si>
    <t>B&amp;B 8FT</t>
  </si>
  <si>
    <t>JUNHETCOL-SHR4FTBB</t>
  </si>
  <si>
    <t>Juniperus chinensis 'Hetzii Columnaris'</t>
  </si>
  <si>
    <t>JUNHETCOL-SHR5FTBB</t>
  </si>
  <si>
    <t>JUNHETCOL-SHR6FTBB</t>
  </si>
  <si>
    <t>B&amp;B 6FT</t>
  </si>
  <si>
    <t>JUNHGL-SHR3.5FTBB</t>
  </si>
  <si>
    <t>Juniperus chinensis 'Hetzii Glauca'</t>
  </si>
  <si>
    <t>B&amp;B 3.5FT</t>
  </si>
  <si>
    <t>JUNHGL-SHR3FTBB</t>
  </si>
  <si>
    <t>B&amp;B 3FT</t>
  </si>
  <si>
    <t>JUNHOO-SHR4FTBB</t>
  </si>
  <si>
    <t>Juniperus chinensis 'Hooks'</t>
  </si>
  <si>
    <t>JUNHOO-SHR5FTBB</t>
  </si>
  <si>
    <t>JUNHOO-SHR6FTBB</t>
  </si>
  <si>
    <t>JUNKET-SHR4FTBB</t>
  </si>
  <si>
    <t>Juniperus chinensis 'Keteleeri'</t>
  </si>
  <si>
    <t>JUNKET-SHR5FTBB</t>
  </si>
  <si>
    <t>JUNKET-SHR6FTBB</t>
  </si>
  <si>
    <t>JUNKET-SHR7FTBB</t>
  </si>
  <si>
    <t>B&amp;B 7FT</t>
  </si>
  <si>
    <t>JUNKET-SHR8FTBB</t>
  </si>
  <si>
    <t>JUNOLD-SHR18INBB</t>
  </si>
  <si>
    <t>B&amp;B 18"</t>
  </si>
  <si>
    <t>JUNOLD-SHR24INBB</t>
  </si>
  <si>
    <t>B&amp;B 24"</t>
  </si>
  <si>
    <t>JUNOLD-SHR3FTBB</t>
  </si>
  <si>
    <t>JUNSBG-SHR15INBB</t>
  </si>
  <si>
    <t>B&amp;B 15"</t>
  </si>
  <si>
    <t>JUNSBG-SHR18INBB</t>
  </si>
  <si>
    <t>JUNSBG-SHR24INBB</t>
  </si>
  <si>
    <t>JUNSBG-SHR30INBB</t>
  </si>
  <si>
    <t>B&amp;B 30"</t>
  </si>
  <si>
    <t>JUNSEG-SHR18INBB</t>
  </si>
  <si>
    <t>JUNSEG-SHR24INBB</t>
  </si>
  <si>
    <t>JUNSEG-SHR3.5FTBB</t>
  </si>
  <si>
    <t>JUNSEG-SHR30INBB</t>
  </si>
  <si>
    <t>JUNSEG-SHR3FTBB</t>
  </si>
  <si>
    <t>JUNSEG-SHR4FTBB</t>
  </si>
  <si>
    <t>JUNSPA-SHR4FTBB</t>
  </si>
  <si>
    <t>JUNSPA-SHR5FTBB</t>
  </si>
  <si>
    <t>JUNSPA-SHR7FTBB</t>
  </si>
  <si>
    <t>JUNSPA-SHR8FTBB</t>
  </si>
  <si>
    <t>JUNTRA-SHR4FTBB</t>
  </si>
  <si>
    <t>Juniperus chinensis 'Trautman'</t>
  </si>
  <si>
    <t>JUNTRA-SHR5FTBB</t>
  </si>
  <si>
    <t>JUNTRA-SHR7FTBB</t>
  </si>
  <si>
    <t>JUNTRA-SHR8FTBB</t>
  </si>
  <si>
    <t>JUNTRA-SHR9FTBB</t>
  </si>
  <si>
    <t>B&amp;B 9FT</t>
  </si>
  <si>
    <t>JUNMON-SHR4FTBB</t>
  </si>
  <si>
    <t>JUNMON-SHR5FTBB</t>
  </si>
  <si>
    <t>JUNMON-SHR6FTBB</t>
  </si>
  <si>
    <t>JUNSKY-SHR10FTBB</t>
  </si>
  <si>
    <t>B&amp;B 10FT</t>
  </si>
  <si>
    <t>JUNSKY-SHR4FTBB</t>
  </si>
  <si>
    <t>JUNSKY-SHR5FTBB</t>
  </si>
  <si>
    <t>JUNSKY-SHR6FTBB</t>
  </si>
  <si>
    <t>JUNSKY-SHR8FTBB</t>
  </si>
  <si>
    <t>JUNSKY-SHR9FTBB</t>
  </si>
  <si>
    <t>JUNWTB-SHR7FTBB</t>
  </si>
  <si>
    <t>JUNBUR-SHR4FTBB</t>
  </si>
  <si>
    <t>Juniperus virginiana 'Burkii'</t>
  </si>
  <si>
    <t>JUNCAN-SHR4FTBB</t>
  </si>
  <si>
    <t>JUNCAN-SHR5FTBB</t>
  </si>
  <si>
    <t>JUNEMS-SHR4FTBB</t>
  </si>
  <si>
    <t>Juniperus virginiana Emerald Sentinel™ PP5041</t>
  </si>
  <si>
    <t>JUNEMS-SHR7FTBB</t>
  </si>
  <si>
    <t>JUNEMS-SHR8FTBB</t>
  </si>
  <si>
    <t>PICNOR-SHR4FTBB</t>
  </si>
  <si>
    <t>Picea pungens 'Bakeri'</t>
  </si>
  <si>
    <t>PICPEN-SHR5FTBB</t>
  </si>
  <si>
    <t>Picea pungens 'Glauca Pendula'</t>
  </si>
  <si>
    <t>Pinus nigra- Austrian Pine</t>
  </si>
  <si>
    <t>Pinus strobus- White Pine</t>
  </si>
  <si>
    <t>PINSTR-SHR5FTBB</t>
  </si>
  <si>
    <t>Pseudotsuga menziesii- Douglas Fir</t>
  </si>
  <si>
    <t>PSEDGF-TRE5FTBB</t>
  </si>
  <si>
    <t>Taxus x media 'Hicksii'</t>
  </si>
  <si>
    <t>THUAUR-SHR18INBB</t>
  </si>
  <si>
    <t>Thuja occidentalis 'Aurea'</t>
  </si>
  <si>
    <t>THUAUR-SHR24INBB</t>
  </si>
  <si>
    <t>THUAUR-SHR30INBB</t>
  </si>
  <si>
    <t>THUDAR-SHR5FTBB</t>
  </si>
  <si>
    <t>Thuja occidentalis 'Dark Green'</t>
  </si>
  <si>
    <t>THUDAR-SHR6FTBB</t>
  </si>
  <si>
    <t>THUDAR-SHR7FTBB</t>
  </si>
  <si>
    <t>THUDAR-SHR8FTBB</t>
  </si>
  <si>
    <t>THUDES-SHR4FTBB</t>
  </si>
  <si>
    <t>Thuja occidentalis 'Degroot's Spire'</t>
  </si>
  <si>
    <t>THUDES-SHR5FTBB</t>
  </si>
  <si>
    <t>THUELE-SHR4FTBB</t>
  </si>
  <si>
    <t>Thuja occidentalis 'Elegantissima'</t>
  </si>
  <si>
    <t>THUELE-SHR5FTBB</t>
  </si>
  <si>
    <t>THUELE-SHR6FTBB</t>
  </si>
  <si>
    <t>THUELE-SHR7FTBB</t>
  </si>
  <si>
    <t>THUELE-SHR8FTBB</t>
  </si>
  <si>
    <t>THUEME-SHR4FTBB</t>
  </si>
  <si>
    <t>THUEME-SHR5FTBB</t>
  </si>
  <si>
    <t>THUEME-SHR6FTBB</t>
  </si>
  <si>
    <t>THUFIL-SHR24INBB</t>
  </si>
  <si>
    <t>Thuja occidentalis 'Filiformis'</t>
  </si>
  <si>
    <t>THUFIL-SHR30INBB</t>
  </si>
  <si>
    <t>THUHLM-SHR4FTBB</t>
  </si>
  <si>
    <t>Thuja occidentalis 'Holmstrup'</t>
  </si>
  <si>
    <t>THUHLM-SHR5FTBB</t>
  </si>
  <si>
    <t>THUHLM-SHR6FTBB</t>
  </si>
  <si>
    <t>THUPYR-SHR7FTBB</t>
  </si>
  <si>
    <t>Thuja occidentalis 'Pyramidalis'</t>
  </si>
  <si>
    <t>THUPYR-SHR8FTBB</t>
  </si>
  <si>
    <t>THUPYR-SHR9FTBB</t>
  </si>
  <si>
    <t>THUSUN-SHR5FTBB</t>
  </si>
  <si>
    <t>Thuja occidentalis 'Sunkist'</t>
  </si>
  <si>
    <t>THUSUN-SHR7FTBB</t>
  </si>
  <si>
    <t>THUTEC-SHR4FTBB</t>
  </si>
  <si>
    <t>Thuja occidentalis 'Techny'</t>
  </si>
  <si>
    <t>THUTEC-SHR5FTBB</t>
  </si>
  <si>
    <t>THUTEC-SHR6FTBB</t>
  </si>
  <si>
    <t>THUTEC-SHR7FTBB</t>
  </si>
  <si>
    <t>THUWIN-SHR10FTBB</t>
  </si>
  <si>
    <t>Thuja occidentalis 'Wintergreen'</t>
  </si>
  <si>
    <t>THUWIN-SHR11FTBB</t>
  </si>
  <si>
    <t>B&amp;B 11FT</t>
  </si>
  <si>
    <t>THUWIN-SHR13FTBB</t>
  </si>
  <si>
    <t>B&amp;B 13FT</t>
  </si>
  <si>
    <t>THUWIN-SHR9FTBB</t>
  </si>
  <si>
    <t>THUWOO-SHR18INBB</t>
  </si>
  <si>
    <t>Thuja occidentalis 'Woodwardii'</t>
  </si>
  <si>
    <t>THUWOO-SHR30INBB</t>
  </si>
  <si>
    <t>THUWOO-SHR3FTBB</t>
  </si>
  <si>
    <t>THUYLR-SHR4FTBB</t>
  </si>
  <si>
    <t>Thuja occidentalis 'Yellow Ribbon'</t>
  </si>
  <si>
    <t>THUYLR-SHR5FTBB</t>
  </si>
  <si>
    <t>THUYLR-SHR7FTBB</t>
  </si>
  <si>
    <t>THUPLI-SHR10FTBB</t>
  </si>
  <si>
    <t>Thuja plicata</t>
  </si>
  <si>
    <t>THUPLI-SHR11FTBB</t>
  </si>
  <si>
    <t>THUPLI-SHR12FTBB</t>
  </si>
  <si>
    <t>B&amp;B 12FT</t>
  </si>
  <si>
    <t>THUPLI-SHR13FTBB</t>
  </si>
  <si>
    <t>THUPLI-SHR6FTBB</t>
  </si>
  <si>
    <t>THUPLI-SHR7FTBB</t>
  </si>
  <si>
    <t>THUPLI-SHR8FTBB</t>
  </si>
  <si>
    <t>THUPLI-SHR9FTBB</t>
  </si>
  <si>
    <t>THUFAS-SHR4FTBB</t>
  </si>
  <si>
    <t>Thuja plicata 'Fastigiata'</t>
  </si>
  <si>
    <t>THUFAS-SHR5FTBB</t>
  </si>
  <si>
    <t>THUFAS-SHR6FTBB</t>
  </si>
  <si>
    <t>THUFAS-SHR7FTBB</t>
  </si>
  <si>
    <t>THUFAS-SHR8FTBB</t>
  </si>
  <si>
    <t>THUGEL-SHR10FTBB</t>
  </si>
  <si>
    <t>Thuja plicata 'Gelderland'</t>
  </si>
  <si>
    <t>THUGEL-SHR11FTBB</t>
  </si>
  <si>
    <t>THUGEL-SHR12FTBB</t>
  </si>
  <si>
    <t>THUGEL-SHR5FTBB</t>
  </si>
  <si>
    <t>THUGEL-SHR6FTBB</t>
  </si>
  <si>
    <t>THUGEL-SHR7FTBB</t>
  </si>
  <si>
    <t>THUGRG-SHR10FTBB</t>
  </si>
  <si>
    <t>THUGRG-SHR11FTBB</t>
  </si>
  <si>
    <t>THUGRG-SHR12FTBB</t>
  </si>
  <si>
    <t>THUGRG-SHR13FTBB</t>
  </si>
  <si>
    <t>THUGRG-SHR5FTBB</t>
  </si>
  <si>
    <t>THUGRG-SHR6FTBB</t>
  </si>
  <si>
    <t>THUGRG-SHR8FTBB</t>
  </si>
  <si>
    <t>THUGRG-SHR9FTBB</t>
  </si>
  <si>
    <t>THUGRG-SHR11FTBB-SP</t>
  </si>
  <si>
    <t>Thuja plicata 'Green Giant' (HEAVY)</t>
  </si>
  <si>
    <t>THUGRG-SHR12FTBB-SP</t>
  </si>
  <si>
    <t>THUGRG-SHR13FTBB-SP</t>
  </si>
  <si>
    <t>THUGRG-SHR10FTBBLG</t>
  </si>
  <si>
    <t>Thuja plicata 'Green Giant' Landscape Grade</t>
  </si>
  <si>
    <t xml:space="preserve"> LANDSCAPE GRADE </t>
  </si>
  <si>
    <t>NET PRICE</t>
  </si>
  <si>
    <t>THUGRG-SHR11FTBBLG</t>
  </si>
  <si>
    <t>THUGRG-SHR12FTBBLG</t>
  </si>
  <si>
    <t>THUGRG-SHR7FTBBLG</t>
  </si>
  <si>
    <t>THUGRG-SHR8FTBBLG</t>
  </si>
  <si>
    <t>THUGRG-SHR9FTBBLG</t>
  </si>
  <si>
    <t>THUGRS-SHR10FTBB</t>
  </si>
  <si>
    <t>Thuja plicata 'Green Splendor'</t>
  </si>
  <si>
    <t>THUGRS-SHR9FTBB</t>
  </si>
  <si>
    <t>THUSPR-SHR10FTBB</t>
  </si>
  <si>
    <t>Thuja plicata Spring Grove® PW</t>
  </si>
  <si>
    <t>THUSPR-SHR11FTBB</t>
  </si>
  <si>
    <t>THUSPR-SHR9FTBB</t>
  </si>
  <si>
    <t>THUZEB-SHR10FTBB</t>
  </si>
  <si>
    <t>Thuja plicata 'Zebrina'</t>
  </si>
  <si>
    <t>THUZEB-SHR6FTBB</t>
  </si>
  <si>
    <t>THUZEB-SHR7FTBB</t>
  </si>
  <si>
    <t>THUZEB-SHR8FTBB</t>
  </si>
  <si>
    <t>THUZEB-SHR9FTBB</t>
  </si>
  <si>
    <t>ACEGRI-TRE1.5INBB</t>
  </si>
  <si>
    <t>Acer griseum- Paperbark Maple Tree</t>
  </si>
  <si>
    <t>B&amp;B 1.5"</t>
  </si>
  <si>
    <t>x B&amp;B Tree</t>
  </si>
  <si>
    <t>ABG</t>
  </si>
  <si>
    <t>ACEGRI-TRE6FTBBB</t>
  </si>
  <si>
    <t>ACESTS-TRE2.5INBB</t>
  </si>
  <si>
    <t>Acer miyabei State Street® Miyabe Maple Tree</t>
  </si>
  <si>
    <t>B&amp;B 2.5"</t>
  </si>
  <si>
    <t>ACEPALBLO-TRE5FTBB</t>
  </si>
  <si>
    <t>ACEPALTRO-TRE6FTBBCL</t>
  </si>
  <si>
    <t>Acer palmatum 'Trompenburg' Japanese Maple Clump</t>
  </si>
  <si>
    <t>ACECRK-TRE2.5INBB</t>
  </si>
  <si>
    <t>ACERUBARG-TRE2INBB</t>
  </si>
  <si>
    <t>Acer rubrum Armstrong Gold® Red Maple PP25301 Tree</t>
  </si>
  <si>
    <t>B&amp;B 2"</t>
  </si>
  <si>
    <t>ACERUBBRW-TRE1.75INBB</t>
  </si>
  <si>
    <t>B&amp;B 1.75"</t>
  </si>
  <si>
    <t>ACERUBBRW-TRE2.5INBB</t>
  </si>
  <si>
    <t>ACERUBBRW-TRE2INBB</t>
  </si>
  <si>
    <t>ACERUBRES-TRE1.5INBB</t>
  </si>
  <si>
    <t>ACERUBRES-TRE1.75INBB</t>
  </si>
  <si>
    <t>ACERUBRES-TRE2INBB</t>
  </si>
  <si>
    <t>ACERUBREP-TRE1.75INBB</t>
  </si>
  <si>
    <t>Acer rubrum 'Redpointe' Red Maple Tree</t>
  </si>
  <si>
    <t>ACERUBREP-TRE2INBB</t>
  </si>
  <si>
    <t>ACERUBREP-TRE4INBB</t>
  </si>
  <si>
    <t>B&amp;B 4"</t>
  </si>
  <si>
    <t>ACEAUF-TRE1.5INBB</t>
  </si>
  <si>
    <t>Acer saccharum Autumn Fest® PP22034 Sugar Maple Tree</t>
  </si>
  <si>
    <t>ACESACGNM-TRE1.5INBB</t>
  </si>
  <si>
    <t>Acer saccharum 'Green Mountain' Sugar Maple Tree</t>
  </si>
  <si>
    <t>ACESAC-TRE1.75INBB</t>
  </si>
  <si>
    <t>Acer saccharum- Sugar Maple Tree</t>
  </si>
  <si>
    <t>ACERUBARM-TRE2.5INBB</t>
  </si>
  <si>
    <t>ACERUBARM-TRE2INBB</t>
  </si>
  <si>
    <t>ACERUBARM-TRE3.5INBB</t>
  </si>
  <si>
    <t>B&amp;B 3.5"</t>
  </si>
  <si>
    <t>ACERUBABL-TRE2INBB</t>
  </si>
  <si>
    <t>ACECEL-TRE1.5INBB</t>
  </si>
  <si>
    <t>Acer x freemanii 'Celebration' Maple Tree</t>
  </si>
  <si>
    <t>ACECEL-TRE1.75INBB</t>
  </si>
  <si>
    <t>ACECEL-TRE2INBB</t>
  </si>
  <si>
    <t>AESPAR-SHR3.5FTBB</t>
  </si>
  <si>
    <t>Aesculus parviflora- Bottlebrush Buckeye</t>
  </si>
  <si>
    <t>x B&amp;B Shrub</t>
  </si>
  <si>
    <t>AMERBP-TRE5FTBB</t>
  </si>
  <si>
    <t>Amelanchier canadensis Rainbow Pillar® PP9092 Serviceberry</t>
  </si>
  <si>
    <t>AMERBP-TRE6FTBB</t>
  </si>
  <si>
    <t>AMEAUB-TRE6FTBBMS</t>
  </si>
  <si>
    <t>AMEAUB-TRE7FTBBMS</t>
  </si>
  <si>
    <t>AMEAUB-TRE1.5INBB</t>
  </si>
  <si>
    <t>Amelanchier x grandiflora 'Autumn Brilliance' Serviceberry Tree</t>
  </si>
  <si>
    <t>AMEAUB-TRE1.75INBB</t>
  </si>
  <si>
    <t>BETHER-TRE2.5INBB</t>
  </si>
  <si>
    <t>Betula nigra Heritage® River Birch Tree</t>
  </si>
  <si>
    <t>BETNIG-TRE14FTBBCL</t>
  </si>
  <si>
    <t>B&amp;B 14FT</t>
  </si>
  <si>
    <t>BETNIG-TRE3.5INBB</t>
  </si>
  <si>
    <t>Betula nigra- River Birch Tree</t>
  </si>
  <si>
    <t>BETWHS-TRE10FTBBCL</t>
  </si>
  <si>
    <t>Betula populifolia 'Whitespire' Gray Birch Clump</t>
  </si>
  <si>
    <t>BETWHS-TRE2INBB</t>
  </si>
  <si>
    <t>Betula populifolia 'Whitespire' Gray Birch Tree</t>
  </si>
  <si>
    <t>BUXGNM-SHR24INBB</t>
  </si>
  <si>
    <t>CAPLUC-TRE2.5INBB</t>
  </si>
  <si>
    <t>Carpinus betulus 'Lucas' Hornbeam Tree</t>
  </si>
  <si>
    <t>CERCLJ-TRE1.5INBB</t>
  </si>
  <si>
    <t>Cercidiphyllum japonicum Claim Jumper™ Katsura Tree</t>
  </si>
  <si>
    <t>CECACE-TRE2INBB</t>
  </si>
  <si>
    <t>ABG-LANDSCAPE GRADE</t>
  </si>
  <si>
    <t>CECEAS-TRE5FTBBMS</t>
  </si>
  <si>
    <t>Cercis canadensis- Eastern Redbud Multi Stem</t>
  </si>
  <si>
    <t>CECEAS-TRE6FTBBMS</t>
  </si>
  <si>
    <t>CECEAS-TRE7FTBBMS</t>
  </si>
  <si>
    <t>CECEAS-TRE8FTBBMS</t>
  </si>
  <si>
    <t>CECEAS-TRE2INBB</t>
  </si>
  <si>
    <t>CECEAS-TRE3INBB</t>
  </si>
  <si>
    <t>B&amp;B 3"</t>
  </si>
  <si>
    <t>CECFLT-TRE1.5INBB</t>
  </si>
  <si>
    <t>Cercis canadensis Flame Thrower® Redbud Tree</t>
  </si>
  <si>
    <t>CECFOR-TRE4FTBBMS</t>
  </si>
  <si>
    <t>Cercis canadensis 'Forest Pansy' Redbud Multi Stem</t>
  </si>
  <si>
    <t>CECFOR-TRE6FTBBMS</t>
  </si>
  <si>
    <t>CECMNE-TRE1.75INBB</t>
  </si>
  <si>
    <t>Cercis canadensis Midnight Express® Redbud Tree</t>
  </si>
  <si>
    <t>CECRUF-TRE2INBB</t>
  </si>
  <si>
    <t>CORCKB-TRE4FTBBLB</t>
  </si>
  <si>
    <t>Cornus florida 'Cherokee Brave' Dogwood Low Branch</t>
  </si>
  <si>
    <t>CORCKB-TRE6FTBBLB</t>
  </si>
  <si>
    <t>CORWHT-TRE1.5INBB</t>
  </si>
  <si>
    <t>CORCHI-TRE2INBB</t>
  </si>
  <si>
    <t>CRYCOL-TRE2INBB</t>
  </si>
  <si>
    <t>CRTWNK-TRE1.75INBB</t>
  </si>
  <si>
    <t>Crataegus viridis 'Winter King' Hawthorn Tree</t>
  </si>
  <si>
    <t>EUOCOM-SHR5FTBB</t>
  </si>
  <si>
    <t>GINAUG-TRE1.5INBB</t>
  </si>
  <si>
    <t>GINAUG-TRE1.75INBB</t>
  </si>
  <si>
    <t>GINAUG-TRE2INBB</t>
  </si>
  <si>
    <t>GINPRS-TRE3.5INBB</t>
  </si>
  <si>
    <t>GLDSKY-TRE1.75INBB</t>
  </si>
  <si>
    <t>GLDSKY-TRE2.5INBB</t>
  </si>
  <si>
    <t>GLDSKY-TRE2INBB</t>
  </si>
  <si>
    <t>GLDSUN-TRE2.5INBB</t>
  </si>
  <si>
    <t>GYMDIO-TRE1.5INBB</t>
  </si>
  <si>
    <t>Gymnocladus dioicus- Kentucky Coffee Tree</t>
  </si>
  <si>
    <t>GYMDIO-TRE2INBB</t>
  </si>
  <si>
    <t>HAMVER-SHR3.5FTBBMS</t>
  </si>
  <si>
    <t>Hamamelis vernalis- Ozark Witch Hazel Multi Stem</t>
  </si>
  <si>
    <t>JUNSKY-SHR7FTBB</t>
  </si>
  <si>
    <t>JUNWTB-SHR4FTBB</t>
  </si>
  <si>
    <t>JUNWTB-SHR5FTBB</t>
  </si>
  <si>
    <t>JUNEMS-SHR6FTBB</t>
  </si>
  <si>
    <t>JUNTAY-SHR6FTBB</t>
  </si>
  <si>
    <t>KOEPAN-TRE2INBB</t>
  </si>
  <si>
    <t>Koelreuteria paniculata- Goldenrain Tree</t>
  </si>
  <si>
    <t>KOESUM-TRE3.5INBB</t>
  </si>
  <si>
    <t>Koelreuteria paniculata Summerburst® Goldenrain Tree</t>
  </si>
  <si>
    <t>LARVAD-TRE8FTBB</t>
  </si>
  <si>
    <t>Larix decidua 'Varied Directions' Larch Tree</t>
  </si>
  <si>
    <t>LIQSLS-TRE10FTBB</t>
  </si>
  <si>
    <t>LIQSLS-TRE11FTBB</t>
  </si>
  <si>
    <t>LIQSLS-TRE12FTBB</t>
  </si>
  <si>
    <t>LIRPOP-TRE1.75INBB</t>
  </si>
  <si>
    <t>Liriodendron tulipifera- Tulip Poplar Tree</t>
  </si>
  <si>
    <t>MAGGOG-SHR4FTBB</t>
  </si>
  <si>
    <t>Magnolia x 'Golden Gift'</t>
  </si>
  <si>
    <t>MAGLEN-SHR6FTBBCL</t>
  </si>
  <si>
    <t>Magnolia x loebneri 'Leonard Messel' Clump</t>
  </si>
  <si>
    <t>MAGMER-TRE7FTBBMS</t>
  </si>
  <si>
    <t>Magnolia x loebneri 'Merrill' Multi Stem</t>
  </si>
  <si>
    <t>MAGSUN-SHR6FTBB</t>
  </si>
  <si>
    <t>Magnolia x 'Sundance'</t>
  </si>
  <si>
    <t>MALCRAADD-TRE2INBB</t>
  </si>
  <si>
    <t>Malus 'Adirondack' Crabapple Tree</t>
  </si>
  <si>
    <t>MALHON-TRE1.5INBB</t>
  </si>
  <si>
    <t>MALCRAPUR-TRE2INBB</t>
  </si>
  <si>
    <t>MALCRAREJ-TRE2INBB</t>
  </si>
  <si>
    <t>MALCRAROY-TRE1.5INBB</t>
  </si>
  <si>
    <t>Malus Royal Raindrops® Crabapple Tree</t>
  </si>
  <si>
    <t>MALCRASAR-TRE4FTBB</t>
  </si>
  <si>
    <t>Malus sargentii 'Tina' Crabapple Tree</t>
  </si>
  <si>
    <t>MALCRASAR-TRE5FTBB</t>
  </si>
  <si>
    <t>MALCRATYM-TRE1.75INBB</t>
  </si>
  <si>
    <t>MALCRATYM-TRE2INBB</t>
  </si>
  <si>
    <t>MALCRASPA-TRE5FTBBST</t>
  </si>
  <si>
    <t>Malus Sparkling Sprite® PP27954 Crabapple Tree</t>
  </si>
  <si>
    <t>MALBLD-TRE3INBB</t>
  </si>
  <si>
    <t>Malus x domestica Fruit Snacks® Blushing Delight™ PP27511 Columnar Apple Tree</t>
  </si>
  <si>
    <t>MALCRALLP-TRE5FTBBTG</t>
  </si>
  <si>
    <t>Malus x Lollipop® Crabapple Tree PW</t>
  </si>
  <si>
    <t>MALCRALLP-TRE6FTBBTG</t>
  </si>
  <si>
    <t>METDAW-SHR12FTBBLB</t>
  </si>
  <si>
    <t>Metasequoia glyptostroboides- Dawn Redwood Low Branch</t>
  </si>
  <si>
    <t>MYRPEN-SHR3FTBB</t>
  </si>
  <si>
    <t>NYSDAY-TRE2INBB</t>
  </si>
  <si>
    <t>Nyssa sylvatica 'Daley' Black Gum Tree</t>
  </si>
  <si>
    <t>PICBRU-SHR5FTBB</t>
  </si>
  <si>
    <t>Picea omorika 'Pendula Bruns'</t>
  </si>
  <si>
    <t>PICCBS-TRE8FTBB</t>
  </si>
  <si>
    <t>PINNIG-TRE7FTBB</t>
  </si>
  <si>
    <t>PLABLD-TRE1.75INBB</t>
  </si>
  <si>
    <t>Platanus x acerifolia 'Bloodgood' Tree</t>
  </si>
  <si>
    <t>PLABLD-TRE3.5INBB</t>
  </si>
  <si>
    <t>PRUSNF-TRE1.75INBB</t>
  </si>
  <si>
    <t>Prunus x Snow Fountains® Weeping Cherry Tree</t>
  </si>
  <si>
    <t>PRUSNF-TRE1.75INBBTG</t>
  </si>
  <si>
    <t>Prunus x Snow Fountains® Weeping Cherry Tree Top Graft</t>
  </si>
  <si>
    <t>QUEALB-TRE1.75INBB</t>
  </si>
  <si>
    <t>Quercus alba- White Oak Tree</t>
  </si>
  <si>
    <t>QUESWW-TRE2INBB</t>
  </si>
  <si>
    <t>Quercus bicolor- Swamp White Oak Tree</t>
  </si>
  <si>
    <t>QUESCR-TRE1.75INBB</t>
  </si>
  <si>
    <t>Quercus coccinea- Scarlet Oak Tree</t>
  </si>
  <si>
    <t>QUEBUR-TRE1.5INBB</t>
  </si>
  <si>
    <t>Quercus macrocarpa- Bur Oak Tree</t>
  </si>
  <si>
    <t>QUEBUR-TRE3INBB</t>
  </si>
  <si>
    <t>QUECHO-TRE3INBB</t>
  </si>
  <si>
    <t>Quercus muehlenbergii- Chinkapin Oak Tree</t>
  </si>
  <si>
    <t>QUECHO-TRE4INBB</t>
  </si>
  <si>
    <t>QUEPIN-TRE2INBB</t>
  </si>
  <si>
    <t>QUENOR-TRE1.75INBB</t>
  </si>
  <si>
    <t>Quercus rubra- Northern Red Oak Tree</t>
  </si>
  <si>
    <t>QUENOR-TRE2INBB</t>
  </si>
  <si>
    <t>RHOENG-SHR30INBB</t>
  </si>
  <si>
    <t>SASALB-TRE1.5INBB</t>
  </si>
  <si>
    <t>Sassafras albidum- Sassafras Tree</t>
  </si>
  <si>
    <t>STEPSE-TRE4FTBBCL</t>
  </si>
  <si>
    <t>Stewartia pseudocamellia- Japanese Stewartia Clump</t>
  </si>
  <si>
    <t>STEPSE-TRE4FTBBLB</t>
  </si>
  <si>
    <t>Stewartia pseudocamellia- Japanese Stewartia Low Branch</t>
  </si>
  <si>
    <t>STEPSE-TRE5FTBBLB</t>
  </si>
  <si>
    <t>SYRPAL-TRE3FTBB</t>
  </si>
  <si>
    <t>SYRIVO-TRE2INBB</t>
  </si>
  <si>
    <t>Syringa reticulata 'Ivory Silk' Tree</t>
  </si>
  <si>
    <t>TAXHIC-SHR3FTBB</t>
  </si>
  <si>
    <t>THUSUN-SHR4FTBB</t>
  </si>
  <si>
    <t>TSUHEM-TRE5FTBB</t>
  </si>
  <si>
    <t>ULMJEF-TRE2INBB</t>
  </si>
  <si>
    <t>Ulmus americana 'Jefferson' Elm Tree</t>
  </si>
  <si>
    <t>ULMPRI-TRE3INBB</t>
  </si>
  <si>
    <t>Ulmus americana 'Princeton' Elm Tree</t>
  </si>
  <si>
    <t>ULMVAL-TRE1.75INBB</t>
  </si>
  <si>
    <t>Ulmus americana 'Valley Forge' Elm Tree</t>
  </si>
  <si>
    <t>ULMFRN-TRE1.75INBB</t>
  </si>
  <si>
    <t>Ulmus minor x parvifolia 'Frontier' Elm Tree</t>
  </si>
  <si>
    <t>ULMFRN-TRE2.5INBB</t>
  </si>
  <si>
    <t>VIBNAN-SHR3FTBB</t>
  </si>
  <si>
    <t>Viburnum lentago- Nannyberry Viburnum</t>
  </si>
  <si>
    <t>VIBWEN-SHR4FTBB</t>
  </si>
  <si>
    <t>Viburnum trilobum 'Wentworth'</t>
  </si>
  <si>
    <t>10-12"W</t>
  </si>
  <si>
    <t>18-21"W</t>
  </si>
  <si>
    <t>6-8"W</t>
  </si>
  <si>
    <t>8-10"H</t>
  </si>
  <si>
    <t>12-15"W</t>
  </si>
  <si>
    <t>15-18"W</t>
  </si>
  <si>
    <t>8-10"W</t>
  </si>
  <si>
    <t>21-24"W</t>
  </si>
  <si>
    <t>10-12"H</t>
  </si>
  <si>
    <t xml:space="preserve">Bud and Bloom </t>
  </si>
  <si>
    <t>15-18"H</t>
  </si>
  <si>
    <t>12-15"H</t>
  </si>
  <si>
    <r>
      <t xml:space="preserve">                            </t>
    </r>
    <r>
      <rPr>
        <b/>
        <u/>
        <sz val="20"/>
        <rFont val="Calibri"/>
        <family val="2"/>
      </rPr>
      <t>RIDGE MANOR/KLYN NURSERY</t>
    </r>
    <r>
      <rPr>
        <b/>
        <sz val="20"/>
        <rFont val="Calibri"/>
        <family val="2"/>
      </rPr>
      <t>| Container Grown Trees, Shrubs, Grasses, Perennials &amp; Fruits</t>
    </r>
  </si>
  <si>
    <t xml:space="preserve">                                                                                                                       Like and Follow us on Social Media</t>
  </si>
  <si>
    <t>Availability as of 5/8/2026</t>
  </si>
  <si>
    <t xml:space="preserve"> </t>
  </si>
  <si>
    <t>Total $:</t>
  </si>
  <si>
    <t>Nativar= Cultivar of a Native Variety</t>
  </si>
  <si>
    <t>Unit Total:</t>
  </si>
  <si>
    <t>Eastern Natives</t>
  </si>
  <si>
    <t>Order QTY</t>
  </si>
  <si>
    <t>List Price</t>
  </si>
  <si>
    <t>Net/Special</t>
  </si>
  <si>
    <t>Discount %</t>
  </si>
  <si>
    <t>hide</t>
  </si>
  <si>
    <t>$ Sum</t>
  </si>
  <si>
    <t xml:space="preserve">PRODUCT IS RACKED IN THE FOLLOWING SHELF QUANITIES. #1-25, #2-12, #3-10, #5-8 </t>
  </si>
  <si>
    <t>Fruit - Blackberry</t>
  </si>
  <si>
    <t>Fruit - Raspberry</t>
  </si>
  <si>
    <t>Fruit Tree-Apple</t>
  </si>
  <si>
    <t>Fruit Tree-Peach</t>
  </si>
  <si>
    <t>Fruit Tree-Pear</t>
  </si>
  <si>
    <t>Fruit Tree-Plum</t>
  </si>
  <si>
    <t>David Austin</t>
  </si>
  <si>
    <t>Rose-Climbing</t>
  </si>
  <si>
    <t>Rose-Drift</t>
  </si>
  <si>
    <t>Rose-KO</t>
  </si>
  <si>
    <t>blank</t>
  </si>
  <si>
    <t xml:space="preserve">                                                                                             Like and Follow us on Social Media</t>
  </si>
  <si>
    <t>Measurement-Hide</t>
  </si>
  <si>
    <t>Above Ground B&amp;B</t>
  </si>
  <si>
    <r>
      <t xml:space="preserve">                                           Sales Rep: </t>
    </r>
    <r>
      <rPr>
        <sz val="16"/>
        <rFont val="Calibri"/>
        <family val="2"/>
        <scheme val="minor"/>
      </rPr>
      <t>Anthony DeGirolamo</t>
    </r>
    <r>
      <rPr>
        <b/>
        <sz val="16"/>
        <rFont val="Calibri"/>
        <family val="2"/>
        <scheme val="minor"/>
      </rPr>
      <t xml:space="preserve"> | Email: </t>
    </r>
    <r>
      <rPr>
        <sz val="16"/>
        <rFont val="Calibri"/>
        <family val="2"/>
        <scheme val="minor"/>
      </rPr>
      <t>adegirolamo@petittifarms.com</t>
    </r>
    <r>
      <rPr>
        <b/>
        <sz val="16"/>
        <rFont val="Calibri"/>
        <family val="2"/>
        <scheme val="minor"/>
      </rPr>
      <t xml:space="preserve"> | Phone: </t>
    </r>
    <r>
      <rPr>
        <sz val="16"/>
        <rFont val="Calibri"/>
        <family val="2"/>
        <scheme val="minor"/>
      </rPr>
      <t>440.361.7925 ext. 3106</t>
    </r>
    <r>
      <rPr>
        <b/>
        <sz val="16"/>
        <rFont val="Calibri"/>
        <family val="2"/>
        <scheme val="minor"/>
      </rPr>
      <t xml:space="preserve"> | FAX: </t>
    </r>
    <r>
      <rPr>
        <sz val="16"/>
        <rFont val="Calibri"/>
        <family val="2"/>
        <scheme val="minor"/>
      </rPr>
      <t>440.361.7926</t>
    </r>
  </si>
  <si>
    <r>
      <t xml:space="preserve">Customer Service in Office: </t>
    </r>
    <r>
      <rPr>
        <sz val="14"/>
        <rFont val="Calibri"/>
        <family val="2"/>
        <scheme val="minor"/>
      </rPr>
      <t>Sam Gibson</t>
    </r>
    <r>
      <rPr>
        <b/>
        <sz val="14"/>
        <rFont val="Calibri"/>
        <family val="2"/>
        <scheme val="minor"/>
      </rPr>
      <t xml:space="preserve"> | Email: </t>
    </r>
    <r>
      <rPr>
        <sz val="14"/>
        <rFont val="Calibri"/>
        <family val="2"/>
        <scheme val="minor"/>
      </rPr>
      <t>sgibson@petittifarms.com</t>
    </r>
    <r>
      <rPr>
        <b/>
        <sz val="14"/>
        <rFont val="Calibri"/>
        <family val="2"/>
        <scheme val="minor"/>
      </rPr>
      <t xml:space="preserve"> </t>
    </r>
    <r>
      <rPr>
        <b/>
        <sz val="14"/>
        <rFont val="Calibri"/>
        <family val="2"/>
      </rPr>
      <t xml:space="preserve">| Phone: </t>
    </r>
    <r>
      <rPr>
        <sz val="14"/>
        <rFont val="Calibri"/>
        <family val="2"/>
      </rPr>
      <t xml:space="preserve">440.361.7925 ext. 3110                        </t>
    </r>
  </si>
  <si>
    <r>
      <rPr>
        <b/>
        <sz val="14"/>
        <rFont val="Calibri"/>
        <family val="2"/>
      </rPr>
      <t>Address:</t>
    </r>
    <r>
      <rPr>
        <sz val="14"/>
        <rFont val="Calibri"/>
        <family val="2"/>
      </rPr>
      <t xml:space="preserve"> 7925 N Ridge Rd, Madison, OH 44057</t>
    </r>
  </si>
  <si>
    <r>
      <t xml:space="preserve">                                                           </t>
    </r>
    <r>
      <rPr>
        <b/>
        <sz val="12"/>
        <rFont val="Calibri"/>
        <family val="2"/>
      </rPr>
      <t>Sales Rep</t>
    </r>
    <r>
      <rPr>
        <sz val="12"/>
        <rFont val="Calibri"/>
        <family val="2"/>
      </rPr>
      <t xml:space="preserve">: Anthony DeGirolamo | </t>
    </r>
    <r>
      <rPr>
        <b/>
        <sz val="12"/>
        <rFont val="Calibri"/>
        <family val="2"/>
      </rPr>
      <t>Email</t>
    </r>
    <r>
      <rPr>
        <sz val="12"/>
        <rFont val="Calibri"/>
        <family val="2"/>
      </rPr>
      <t xml:space="preserve">: adegirolamo@petittifarms.com | </t>
    </r>
    <r>
      <rPr>
        <b/>
        <sz val="12"/>
        <rFont val="Calibri"/>
        <family val="2"/>
      </rPr>
      <t>Phone</t>
    </r>
    <r>
      <rPr>
        <sz val="12"/>
        <rFont val="Calibri"/>
        <family val="2"/>
      </rPr>
      <t xml:space="preserve">: 440.361.7925 ext. 3106 | </t>
    </r>
    <r>
      <rPr>
        <b/>
        <sz val="12"/>
        <rFont val="Calibri"/>
        <family val="2"/>
      </rPr>
      <t>FAX</t>
    </r>
    <r>
      <rPr>
        <sz val="12"/>
        <rFont val="Calibri"/>
        <family val="2"/>
      </rPr>
      <t xml:space="preserve">: 440.361.7926   </t>
    </r>
  </si>
  <si>
    <r>
      <t xml:space="preserve">                                                          Customer Service in Office: </t>
    </r>
    <r>
      <rPr>
        <sz val="14"/>
        <rFont val="Calibri"/>
        <family val="2"/>
      </rPr>
      <t>Sam Gibson</t>
    </r>
    <r>
      <rPr>
        <b/>
        <sz val="14"/>
        <rFont val="Calibri"/>
        <family val="2"/>
      </rPr>
      <t xml:space="preserve"> | Email: </t>
    </r>
    <r>
      <rPr>
        <sz val="14"/>
        <rFont val="Calibri"/>
        <family val="2"/>
      </rPr>
      <t>sgibson@petittifarms.com</t>
    </r>
    <r>
      <rPr>
        <b/>
        <sz val="14"/>
        <rFont val="Calibri"/>
        <family val="2"/>
      </rPr>
      <t xml:space="preserve"> | Phone: </t>
    </r>
    <r>
      <rPr>
        <sz val="14"/>
        <rFont val="Calibri"/>
        <family val="2"/>
      </rPr>
      <t>440.361.7925 ext. 3110</t>
    </r>
    <r>
      <rPr>
        <b/>
        <sz val="14"/>
        <rFont val="Calibri"/>
        <family val="2"/>
      </rPr>
      <t xml:space="preserve">   </t>
    </r>
    <r>
      <rPr>
        <sz val="14"/>
        <rFont val="Calibri"/>
        <family val="2"/>
      </rPr>
      <t xml:space="preserve">      </t>
    </r>
  </si>
  <si>
    <r>
      <t xml:space="preserve">Phone: </t>
    </r>
    <r>
      <rPr>
        <sz val="12"/>
        <rFont val="Calibri (Body)"/>
        <family val="2"/>
      </rPr>
      <t>440.361.7925</t>
    </r>
    <r>
      <rPr>
        <b/>
        <sz val="12"/>
        <rFont val="Calibri (Body)"/>
        <family val="2"/>
      </rPr>
      <t xml:space="preserve">       Fax: </t>
    </r>
    <r>
      <rPr>
        <sz val="12"/>
        <rFont val="Calibri (Body)"/>
        <family val="2"/>
      </rPr>
      <t xml:space="preserve">440.361.7926  </t>
    </r>
    <r>
      <rPr>
        <b/>
        <sz val="12"/>
        <rFont val="Calibri (Body)"/>
        <family val="2"/>
      </rPr>
      <t xml:space="preserve">     Address:</t>
    </r>
    <r>
      <rPr>
        <sz val="12"/>
        <rFont val="Calibri (Body)"/>
        <family val="2"/>
      </rPr>
      <t xml:space="preserve"> 7925 N Ridge Rd, Madison, OH 44057</t>
    </r>
  </si>
  <si>
    <r>
      <t xml:space="preserve">                              </t>
    </r>
    <r>
      <rPr>
        <b/>
        <u/>
        <sz val="20"/>
        <rFont val="Calibri"/>
        <family val="2"/>
      </rPr>
      <t>LOSELY</t>
    </r>
    <r>
      <rPr>
        <b/>
        <sz val="20"/>
        <rFont val="Calibri"/>
        <family val="2"/>
      </rPr>
      <t xml:space="preserve"> | B&amp;B Shade &amp; Flowering Trees, Shrubs, and Evergreens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</si>
</sst>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m/d/yy;@"/>
  </numFmts>
  <fonts count="43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2"/>
      <color indexed="9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0"/>
      <color indexed="8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9"/>
      <color indexed="8"/>
      <name val="Calibri"/>
      <family val="2"/>
    </font>
    <font>
      <sz val="7"/>
      <color indexed="8"/>
      <name val="Calibri"/>
      <family val="2"/>
    </font>
    <font>
      <b/>
      <sz val="11"/>
      <color indexed="14"/>
      <name val="Calibri"/>
      <family val="2"/>
    </font>
    <font>
      <b/>
      <sz val="10"/>
      <color indexed="9"/>
      <name val="Calibri"/>
      <family val="2"/>
    </font>
    <font>
      <b/>
      <sz val="10"/>
      <color indexed="21"/>
      <name val="Calibri"/>
      <family val="2"/>
    </font>
    <font>
      <b/>
      <sz val="20"/>
      <name val="Calibri"/>
      <family val="2"/>
    </font>
    <font>
      <b/>
      <sz val="16"/>
      <name val="Calibri"/>
      <family val="2"/>
    </font>
    <font>
      <b/>
      <sz val="10"/>
      <name val="Arial"/>
      <family val="2"/>
    </font>
    <font>
      <b/>
      <sz val="12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9"/>
      <color indexed="10"/>
      <name val="Arial"/>
      <family val="2"/>
    </font>
    <font>
      <sz val="10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Arial"/>
      <family val="2"/>
    </font>
    <font>
      <sz val="16"/>
      <name val="Calibri"/>
      <family val="2"/>
    </font>
    <font>
      <sz val="8"/>
      <color indexed="53"/>
      <name val="Calibri"/>
      <family val="2"/>
    </font>
    <font>
      <sz val="10"/>
      <color indexed="8"/>
      <name val="Arial"/>
      <family val="2"/>
    </font>
    <font>
      <b/>
      <sz val="20"/>
      <name val="Calibri"/>
      <family val="2"/>
      <scheme val="minor"/>
    </font>
    <font>
      <b/>
      <u/>
      <sz val="20"/>
      <name val="Calibri"/>
      <family val="2"/>
    </font>
    <font>
      <b/>
      <sz val="14"/>
      <name val="Calibri"/>
      <family val="2"/>
      <scheme val="minor"/>
    </font>
    <font>
      <sz val="14"/>
      <name val="Calibri"/>
      <family val="2"/>
    </font>
    <font>
      <b/>
      <sz val="14"/>
      <name val="Calibri"/>
      <family val="2"/>
    </font>
    <font>
      <b/>
      <sz val="10"/>
      <color rgb="FFFF0000"/>
      <name val="Calibri"/>
      <family val="2"/>
    </font>
    <font>
      <b/>
      <sz val="14"/>
      <color rgb="FFFF0000"/>
      <name val="Calibri"/>
      <family val="2"/>
    </font>
    <font>
      <b/>
      <sz val="9"/>
      <name val="Arial"/>
      <family val="2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2"/>
      <name val="Calibri (Body)"/>
      <family val="2"/>
    </font>
    <font>
      <sz val="12"/>
      <name val="Calibri (Body)"/>
      <family val="2"/>
    </font>
    <font>
      <b/>
      <sz val="8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</cellStyleXfs>
  <cellXfs count="282">
    <xf numFmtId="0" fontId="0" fillId="0" borderId="0" xfId="0"/>
    <xf numFmtId="49" fontId="0" fillId="0" borderId="0" xfId="0" applyNumberFormat="1"/>
    <xf numFmtId="3" fontId="0" fillId="0" borderId="0" xfId="0" applyNumberFormat="1"/>
    <xf numFmtId="0" fontId="4" fillId="0" borderId="0" xfId="0" applyFont="1" applyAlignment="1">
      <alignment vertical="center"/>
    </xf>
    <xf numFmtId="49" fontId="7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3" fontId="11" fillId="2" borderId="0" xfId="0" applyNumberFormat="1" applyFont="1" applyFill="1" applyAlignment="1">
      <alignment horizontal="center" vertical="center"/>
    </xf>
    <xf numFmtId="49" fontId="13" fillId="3" borderId="0" xfId="0" applyNumberFormat="1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164" fontId="13" fillId="3" borderId="0" xfId="1" applyNumberFormat="1" applyFont="1" applyFill="1" applyBorder="1" applyAlignment="1">
      <alignment horizontal="center" vertical="center"/>
    </xf>
    <xf numFmtId="3" fontId="13" fillId="3" borderId="0" xfId="0" applyNumberFormat="1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4" fontId="12" fillId="2" borderId="0" xfId="0" applyNumberFormat="1" applyFont="1" applyFill="1" applyAlignment="1">
      <alignment horizontal="center" vertical="center"/>
    </xf>
    <xf numFmtId="4" fontId="13" fillId="3" borderId="0" xfId="0" applyNumberFormat="1" applyFont="1" applyFill="1" applyAlignment="1">
      <alignment horizontal="center" vertical="center"/>
    </xf>
    <xf numFmtId="4" fontId="0" fillId="0" borderId="0" xfId="0" applyNumberFormat="1"/>
    <xf numFmtId="0" fontId="17" fillId="0" borderId="0" xfId="0" applyFont="1"/>
    <xf numFmtId="0" fontId="0" fillId="0" borderId="1" xfId="0" applyBorder="1"/>
    <xf numFmtId="4" fontId="0" fillId="0" borderId="0" xfId="0" applyNumberFormat="1" applyAlignment="1">
      <alignment horizontal="right"/>
    </xf>
    <xf numFmtId="49" fontId="0" fillId="0" borderId="2" xfId="0" applyNumberFormat="1" applyBorder="1"/>
    <xf numFmtId="0" fontId="0" fillId="0" borderId="2" xfId="0" applyBorder="1"/>
    <xf numFmtId="164" fontId="0" fillId="0" borderId="2" xfId="0" applyNumberFormat="1" applyBorder="1"/>
    <xf numFmtId="3" fontId="0" fillId="0" borderId="2" xfId="0" applyNumberFormat="1" applyBorder="1"/>
    <xf numFmtId="0" fontId="17" fillId="5" borderId="2" xfId="0" applyFont="1" applyFill="1" applyBorder="1"/>
    <xf numFmtId="0" fontId="2" fillId="5" borderId="2" xfId="0" applyFont="1" applyFill="1" applyBorder="1" applyAlignment="1">
      <alignment horizontal="left"/>
    </xf>
    <xf numFmtId="0" fontId="17" fillId="5" borderId="2" xfId="0" applyFont="1" applyFill="1" applyBorder="1" applyAlignment="1">
      <alignment horizontal="right"/>
    </xf>
    <xf numFmtId="4" fontId="17" fillId="5" borderId="2" xfId="0" applyNumberFormat="1" applyFont="1" applyFill="1" applyBorder="1"/>
    <xf numFmtId="49" fontId="0" fillId="5" borderId="2" xfId="0" applyNumberFormat="1" applyFill="1" applyBorder="1"/>
    <xf numFmtId="0" fontId="0" fillId="5" borderId="2" xfId="0" applyFill="1" applyBorder="1"/>
    <xf numFmtId="164" fontId="0" fillId="5" borderId="2" xfId="0" applyNumberFormat="1" applyFill="1" applyBorder="1"/>
    <xf numFmtId="3" fontId="0" fillId="5" borderId="2" xfId="0" applyNumberFormat="1" applyFill="1" applyBorder="1"/>
    <xf numFmtId="3" fontId="0" fillId="5" borderId="2" xfId="0" applyNumberFormat="1" applyFill="1" applyBorder="1" applyAlignment="1">
      <alignment horizontal="right"/>
    </xf>
    <xf numFmtId="0" fontId="21" fillId="0" borderId="2" xfId="0" applyFont="1" applyBorder="1"/>
    <xf numFmtId="4" fontId="21" fillId="5" borderId="2" xfId="0" applyNumberFormat="1" applyFont="1" applyFill="1" applyBorder="1"/>
    <xf numFmtId="0" fontId="21" fillId="5" borderId="2" xfId="0" applyFont="1" applyFill="1" applyBorder="1"/>
    <xf numFmtId="44" fontId="24" fillId="2" borderId="0" xfId="2" applyFont="1" applyFill="1" applyBorder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19" fillId="0" borderId="0" xfId="0" applyFont="1"/>
    <xf numFmtId="2" fontId="25" fillId="5" borderId="2" xfId="0" applyNumberFormat="1" applyFont="1" applyFill="1" applyBorder="1"/>
    <xf numFmtId="165" fontId="0" fillId="0" borderId="2" xfId="0" applyNumberFormat="1" applyBorder="1"/>
    <xf numFmtId="165" fontId="0" fillId="5" borderId="2" xfId="0" applyNumberFormat="1" applyFill="1" applyBorder="1"/>
    <xf numFmtId="0" fontId="3" fillId="0" borderId="0" xfId="3"/>
    <xf numFmtId="0" fontId="4" fillId="0" borderId="0" xfId="3" applyFont="1" applyAlignment="1">
      <alignment vertical="center"/>
    </xf>
    <xf numFmtId="49" fontId="7" fillId="0" borderId="0" xfId="3" applyNumberFormat="1" applyFont="1" applyAlignment="1">
      <alignment horizontal="left" vertical="center"/>
    </xf>
    <xf numFmtId="49" fontId="11" fillId="0" borderId="0" xfId="3" applyNumberFormat="1" applyFont="1" applyAlignment="1">
      <alignment horizontal="center" vertical="center"/>
    </xf>
    <xf numFmtId="0" fontId="14" fillId="2" borderId="0" xfId="3" applyFont="1" applyFill="1" applyAlignment="1">
      <alignment horizontal="center" vertical="center"/>
    </xf>
    <xf numFmtId="0" fontId="11" fillId="2" borderId="0" xfId="3" applyFont="1" applyFill="1" applyAlignment="1">
      <alignment horizontal="center" vertical="center"/>
    </xf>
    <xf numFmtId="3" fontId="11" fillId="2" borderId="0" xfId="3" applyNumberFormat="1" applyFont="1" applyFill="1" applyAlignment="1">
      <alignment horizontal="center" vertical="center"/>
    </xf>
    <xf numFmtId="165" fontId="12" fillId="2" borderId="0" xfId="3" applyNumberFormat="1" applyFont="1" applyFill="1" applyAlignment="1">
      <alignment horizontal="center" vertical="center"/>
    </xf>
    <xf numFmtId="0" fontId="8" fillId="2" borderId="0" xfId="3" applyFont="1" applyFill="1" applyAlignment="1">
      <alignment horizontal="center" vertical="center"/>
    </xf>
    <xf numFmtId="0" fontId="8" fillId="0" borderId="0" xfId="3" applyFont="1" applyAlignment="1">
      <alignment horizontal="center" vertical="center"/>
    </xf>
    <xf numFmtId="165" fontId="27" fillId="2" borderId="0" xfId="4" applyNumberFormat="1" applyFont="1" applyFill="1" applyBorder="1" applyAlignment="1">
      <alignment horizontal="center" vertical="center"/>
    </xf>
    <xf numFmtId="49" fontId="13" fillId="3" borderId="2" xfId="3" applyNumberFormat="1" applyFont="1" applyFill="1" applyBorder="1" applyAlignment="1">
      <alignment horizontal="center" vertical="center"/>
    </xf>
    <xf numFmtId="0" fontId="13" fillId="3" borderId="2" xfId="3" applyFont="1" applyFill="1" applyBorder="1" applyAlignment="1">
      <alignment horizontal="center" vertical="center"/>
    </xf>
    <xf numFmtId="164" fontId="13" fillId="3" borderId="2" xfId="5" applyNumberFormat="1" applyFont="1" applyFill="1" applyBorder="1" applyAlignment="1">
      <alignment horizontal="center" vertical="center"/>
    </xf>
    <xf numFmtId="3" fontId="13" fillId="3" borderId="2" xfId="3" applyNumberFormat="1" applyFont="1" applyFill="1" applyBorder="1" applyAlignment="1">
      <alignment horizontal="center" vertical="center"/>
    </xf>
    <xf numFmtId="165" fontId="13" fillId="3" borderId="2" xfId="3" applyNumberFormat="1" applyFont="1" applyFill="1" applyBorder="1" applyAlignment="1">
      <alignment horizontal="center" vertical="center"/>
    </xf>
    <xf numFmtId="49" fontId="3" fillId="0" borderId="2" xfId="3" applyNumberFormat="1" applyBorder="1"/>
    <xf numFmtId="0" fontId="3" fillId="0" borderId="2" xfId="3" applyBorder="1"/>
    <xf numFmtId="3" fontId="3" fillId="0" borderId="2" xfId="3" applyNumberFormat="1" applyBorder="1"/>
    <xf numFmtId="165" fontId="3" fillId="0" borderId="2" xfId="3" applyNumberFormat="1" applyBorder="1" applyAlignment="1">
      <alignment horizontal="center"/>
    </xf>
    <xf numFmtId="0" fontId="3" fillId="0" borderId="2" xfId="3" applyBorder="1" applyAlignment="1">
      <alignment horizontal="right"/>
    </xf>
    <xf numFmtId="0" fontId="3" fillId="0" borderId="2" xfId="3" applyBorder="1" applyAlignment="1">
      <alignment horizontal="center"/>
    </xf>
    <xf numFmtId="165" fontId="28" fillId="0" borderId="2" xfId="3" applyNumberFormat="1" applyFont="1" applyBorder="1" applyAlignment="1">
      <alignment horizontal="center"/>
    </xf>
    <xf numFmtId="0" fontId="2" fillId="0" borderId="2" xfId="3" applyFont="1" applyBorder="1"/>
    <xf numFmtId="0" fontId="2" fillId="0" borderId="2" xfId="3" applyFont="1" applyBorder="1" applyAlignment="1">
      <alignment horizontal="center"/>
    </xf>
    <xf numFmtId="0" fontId="2" fillId="0" borderId="2" xfId="3" applyFont="1" applyBorder="1" applyAlignment="1">
      <alignment horizontal="right"/>
    </xf>
    <xf numFmtId="0" fontId="2" fillId="0" borderId="0" xfId="3" applyFont="1"/>
    <xf numFmtId="164" fontId="3" fillId="0" borderId="2" xfId="3" applyNumberFormat="1" applyBorder="1"/>
    <xf numFmtId="3" fontId="3" fillId="0" borderId="2" xfId="3" applyNumberFormat="1" applyBorder="1" applyAlignment="1">
      <alignment horizontal="right"/>
    </xf>
    <xf numFmtId="0" fontId="20" fillId="0" borderId="2" xfId="3" applyFont="1" applyBorder="1" applyAlignment="1">
      <alignment horizontal="center"/>
    </xf>
    <xf numFmtId="2" fontId="22" fillId="0" borderId="2" xfId="3" applyNumberFormat="1" applyFont="1" applyBorder="1" applyAlignment="1">
      <alignment horizontal="center"/>
    </xf>
    <xf numFmtId="164" fontId="20" fillId="0" borderId="2" xfId="3" applyNumberFormat="1" applyFont="1" applyBorder="1"/>
    <xf numFmtId="4" fontId="3" fillId="0" borderId="2" xfId="3" applyNumberFormat="1" applyBorder="1" applyAlignment="1">
      <alignment horizontal="center"/>
    </xf>
    <xf numFmtId="49" fontId="3" fillId="0" borderId="0" xfId="3" applyNumberFormat="1"/>
    <xf numFmtId="3" fontId="3" fillId="0" borderId="0" xfId="3" applyNumberFormat="1"/>
    <xf numFmtId="165" fontId="3" fillId="0" borderId="0" xfId="3" applyNumberFormat="1" applyAlignment="1">
      <alignment horizontal="center"/>
    </xf>
    <xf numFmtId="0" fontId="3" fillId="0" borderId="0" xfId="3" applyAlignment="1">
      <alignment horizontal="right"/>
    </xf>
    <xf numFmtId="0" fontId="3" fillId="0" borderId="0" xfId="3" applyAlignment="1">
      <alignment horizontal="center"/>
    </xf>
    <xf numFmtId="165" fontId="28" fillId="0" borderId="0" xfId="3" applyNumberFormat="1" applyFont="1" applyAlignment="1">
      <alignment horizontal="center"/>
    </xf>
    <xf numFmtId="164" fontId="3" fillId="0" borderId="2" xfId="3" applyNumberFormat="1" applyBorder="1" applyAlignment="1">
      <alignment horizontal="center"/>
    </xf>
    <xf numFmtId="164" fontId="20" fillId="0" borderId="2" xfId="3" applyNumberFormat="1" applyFont="1" applyBorder="1" applyAlignment="1">
      <alignment horizontal="center"/>
    </xf>
    <xf numFmtId="164" fontId="3" fillId="0" borderId="2" xfId="0" applyNumberFormat="1" applyFont="1" applyBorder="1"/>
    <xf numFmtId="49" fontId="0" fillId="0" borderId="3" xfId="0" applyNumberFormat="1" applyBorder="1"/>
    <xf numFmtId="0" fontId="3" fillId="0" borderId="2" xfId="0" applyFont="1" applyBorder="1"/>
    <xf numFmtId="0" fontId="9" fillId="0" borderId="0" xfId="0" applyFont="1" applyAlignment="1">
      <alignment vertical="center"/>
    </xf>
    <xf numFmtId="0" fontId="4" fillId="4" borderId="0" xfId="0" applyFont="1" applyFill="1" applyAlignment="1">
      <alignment vertical="center"/>
    </xf>
    <xf numFmtId="0" fontId="18" fillId="0" borderId="14" xfId="0" applyFont="1" applyBorder="1" applyAlignment="1">
      <alignment horizontal="right" vertical="center"/>
    </xf>
    <xf numFmtId="0" fontId="9" fillId="0" borderId="15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18" fillId="0" borderId="17" xfId="0" applyFont="1" applyBorder="1" applyAlignment="1">
      <alignment horizontal="right" vertical="center"/>
    </xf>
    <xf numFmtId="0" fontId="9" fillId="0" borderId="18" xfId="0" applyFont="1" applyBorder="1" applyAlignment="1">
      <alignment vertical="center"/>
    </xf>
    <xf numFmtId="0" fontId="9" fillId="0" borderId="19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18" fillId="0" borderId="22" xfId="0" applyFont="1" applyBorder="1" applyAlignment="1">
      <alignment horizontal="right" vertical="center"/>
    </xf>
    <xf numFmtId="0" fontId="9" fillId="0" borderId="23" xfId="0" applyFont="1" applyBorder="1" applyAlignment="1">
      <alignment horizontal="center" vertical="center"/>
    </xf>
    <xf numFmtId="9" fontId="18" fillId="7" borderId="24" xfId="0" applyNumberFormat="1" applyFont="1" applyFill="1" applyBorder="1" applyAlignment="1">
      <alignment horizontal="center" vertical="center"/>
    </xf>
    <xf numFmtId="166" fontId="9" fillId="0" borderId="20" xfId="0" applyNumberFormat="1" applyFont="1" applyBorder="1" applyAlignment="1">
      <alignment vertical="center"/>
    </xf>
    <xf numFmtId="166" fontId="9" fillId="0" borderId="18" xfId="0" applyNumberFormat="1" applyFont="1" applyBorder="1" applyAlignment="1">
      <alignment vertical="center"/>
    </xf>
    <xf numFmtId="0" fontId="18" fillId="0" borderId="25" xfId="0" applyFont="1" applyBorder="1" applyAlignment="1">
      <alignment horizontal="right" vertical="center"/>
    </xf>
    <xf numFmtId="0" fontId="9" fillId="0" borderId="2" xfId="0" applyFont="1" applyBorder="1" applyAlignment="1">
      <alignment horizontal="center" vertical="center"/>
    </xf>
    <xf numFmtId="8" fontId="18" fillId="0" borderId="26" xfId="0" applyNumberFormat="1" applyFont="1" applyBorder="1" applyAlignment="1">
      <alignment horizontal="right" vertical="center"/>
    </xf>
    <xf numFmtId="0" fontId="18" fillId="0" borderId="8" xfId="0" applyFont="1" applyBorder="1" applyAlignment="1">
      <alignment horizontal="right" vertical="center"/>
    </xf>
    <xf numFmtId="0" fontId="9" fillId="0" borderId="9" xfId="0" applyFont="1" applyBorder="1" applyAlignment="1">
      <alignment vertical="center"/>
    </xf>
    <xf numFmtId="0" fontId="18" fillId="0" borderId="27" xfId="0" applyFont="1" applyBorder="1" applyAlignment="1">
      <alignment horizontal="right" vertical="center"/>
    </xf>
    <xf numFmtId="0" fontId="9" fillId="0" borderId="28" xfId="0" applyFont="1" applyBorder="1" applyAlignment="1">
      <alignment vertical="center"/>
    </xf>
    <xf numFmtId="38" fontId="18" fillId="0" borderId="29" xfId="0" applyNumberFormat="1" applyFont="1" applyBorder="1" applyAlignment="1">
      <alignment vertical="center"/>
    </xf>
    <xf numFmtId="0" fontId="9" fillId="8" borderId="22" xfId="0" applyFont="1" applyFill="1" applyBorder="1" applyAlignment="1">
      <alignment horizontal="center" vertical="top"/>
    </xf>
    <xf numFmtId="0" fontId="9" fillId="8" borderId="23" xfId="0" applyFont="1" applyFill="1" applyBorder="1" applyAlignment="1">
      <alignment horizontal="center" vertical="top"/>
    </xf>
    <xf numFmtId="0" fontId="9" fillId="8" borderId="23" xfId="0" applyFont="1" applyFill="1" applyBorder="1" applyAlignment="1">
      <alignment horizontal="center" vertical="top" wrapText="1"/>
    </xf>
    <xf numFmtId="164" fontId="9" fillId="8" borderId="23" xfId="8" applyNumberFormat="1" applyFont="1" applyFill="1" applyBorder="1" applyAlignment="1">
      <alignment horizontal="center" vertical="top"/>
    </xf>
    <xf numFmtId="3" fontId="9" fillId="8" borderId="23" xfId="0" applyNumberFormat="1" applyFont="1" applyFill="1" applyBorder="1" applyAlignment="1">
      <alignment horizontal="center" vertical="top"/>
    </xf>
    <xf numFmtId="3" fontId="9" fillId="7" borderId="23" xfId="0" applyNumberFormat="1" applyFont="1" applyFill="1" applyBorder="1" applyAlignment="1">
      <alignment horizontal="center" vertical="top" wrapText="1"/>
    </xf>
    <xf numFmtId="0" fontId="34" fillId="8" borderId="23" xfId="0" applyFont="1" applyFill="1" applyBorder="1" applyAlignment="1">
      <alignment horizontal="center" vertical="top" wrapText="1"/>
    </xf>
    <xf numFmtId="0" fontId="9" fillId="8" borderId="24" xfId="0" applyFont="1" applyFill="1" applyBorder="1" applyAlignment="1">
      <alignment horizontal="center" vertical="top"/>
    </xf>
    <xf numFmtId="3" fontId="0" fillId="7" borderId="2" xfId="0" applyNumberFormat="1" applyFill="1" applyBorder="1" applyAlignment="1">
      <alignment horizontal="right"/>
    </xf>
    <xf numFmtId="0" fontId="0" fillId="0" borderId="2" xfId="0" applyBorder="1" applyAlignment="1">
      <alignment horizontal="center"/>
    </xf>
    <xf numFmtId="0" fontId="0" fillId="5" borderId="2" xfId="0" applyFill="1" applyBorder="1" applyAlignment="1">
      <alignment horizontal="center"/>
    </xf>
    <xf numFmtId="9" fontId="0" fillId="0" borderId="2" xfId="9" applyFont="1" applyBorder="1" applyAlignment="1">
      <alignment horizontal="center"/>
    </xf>
    <xf numFmtId="165" fontId="25" fillId="0" borderId="2" xfId="0" applyNumberFormat="1" applyFont="1" applyBorder="1"/>
    <xf numFmtId="165" fontId="25" fillId="5" borderId="2" xfId="0" applyNumberFormat="1" applyFont="1" applyFill="1" applyBorder="1"/>
    <xf numFmtId="4" fontId="20" fillId="0" borderId="2" xfId="0" applyNumberFormat="1" applyFont="1" applyBorder="1"/>
    <xf numFmtId="165" fontId="20" fillId="0" borderId="2" xfId="0" applyNumberFormat="1" applyFont="1" applyBorder="1"/>
    <xf numFmtId="4" fontId="20" fillId="0" borderId="2" xfId="0" applyNumberFormat="1" applyFont="1" applyBorder="1" applyAlignment="1">
      <alignment horizontal="center"/>
    </xf>
    <xf numFmtId="0" fontId="4" fillId="4" borderId="0" xfId="3" applyFont="1" applyFill="1" applyAlignment="1">
      <alignment vertical="center"/>
    </xf>
    <xf numFmtId="0" fontId="6" fillId="0" borderId="14" xfId="3" applyFont="1" applyBorder="1" applyAlignment="1">
      <alignment horizontal="right" vertical="center"/>
    </xf>
    <xf numFmtId="0" fontId="6" fillId="0" borderId="15" xfId="3" applyFont="1" applyBorder="1" applyAlignment="1">
      <alignment vertical="center"/>
    </xf>
    <xf numFmtId="0" fontId="6" fillId="0" borderId="17" xfId="3" applyFont="1" applyBorder="1" applyAlignment="1">
      <alignment horizontal="right" vertical="center"/>
    </xf>
    <xf numFmtId="0" fontId="6" fillId="0" borderId="18" xfId="3" applyFont="1" applyBorder="1" applyAlignment="1">
      <alignment vertical="center"/>
    </xf>
    <xf numFmtId="0" fontId="6" fillId="0" borderId="20" xfId="3" applyFont="1" applyBorder="1" applyAlignment="1">
      <alignment vertical="center"/>
    </xf>
    <xf numFmtId="0" fontId="6" fillId="0" borderId="22" xfId="3" applyFont="1" applyBorder="1" applyAlignment="1">
      <alignment horizontal="right" vertical="center"/>
    </xf>
    <xf numFmtId="9" fontId="6" fillId="7" borderId="23" xfId="9" applyFont="1" applyFill="1" applyBorder="1" applyAlignment="1">
      <alignment horizontal="center" vertical="center"/>
    </xf>
    <xf numFmtId="9" fontId="6" fillId="7" borderId="24" xfId="9" applyFont="1" applyFill="1" applyBorder="1" applyAlignment="1">
      <alignment horizontal="center" vertical="center"/>
    </xf>
    <xf numFmtId="166" fontId="6" fillId="0" borderId="18" xfId="3" applyNumberFormat="1" applyFont="1" applyBorder="1" applyAlignment="1">
      <alignment vertical="center"/>
    </xf>
    <xf numFmtId="0" fontId="6" fillId="0" borderId="25" xfId="3" applyFont="1" applyBorder="1" applyAlignment="1">
      <alignment horizontal="right" vertical="center"/>
    </xf>
    <xf numFmtId="8" fontId="6" fillId="0" borderId="2" xfId="3" applyNumberFormat="1" applyFont="1" applyBorder="1" applyAlignment="1">
      <alignment horizontal="right" vertical="center"/>
    </xf>
    <xf numFmtId="8" fontId="6" fillId="0" borderId="26" xfId="3" applyNumberFormat="1" applyFont="1" applyBorder="1" applyAlignment="1">
      <alignment horizontal="right" vertical="center"/>
    </xf>
    <xf numFmtId="0" fontId="6" fillId="0" borderId="30" xfId="3" applyFont="1" applyBorder="1" applyAlignment="1">
      <alignment horizontal="right" vertical="center"/>
    </xf>
    <xf numFmtId="0" fontId="6" fillId="0" borderId="31" xfId="3" applyFont="1" applyBorder="1" applyAlignment="1">
      <alignment vertical="center"/>
    </xf>
    <xf numFmtId="0" fontId="6" fillId="0" borderId="27" xfId="3" applyFont="1" applyBorder="1" applyAlignment="1">
      <alignment horizontal="right" vertical="center"/>
    </xf>
    <xf numFmtId="38" fontId="6" fillId="0" borderId="28" xfId="3" applyNumberFormat="1" applyFont="1" applyBorder="1" applyAlignment="1">
      <alignment horizontal="right" vertical="center"/>
    </xf>
    <xf numFmtId="38" fontId="6" fillId="0" borderId="29" xfId="3" applyNumberFormat="1" applyFont="1" applyBorder="1" applyAlignment="1">
      <alignment horizontal="right" vertical="center"/>
    </xf>
    <xf numFmtId="0" fontId="9" fillId="5" borderId="32" xfId="3" applyFont="1" applyFill="1" applyBorder="1" applyAlignment="1">
      <alignment horizontal="center" vertical="center"/>
    </xf>
    <xf numFmtId="0" fontId="9" fillId="5" borderId="33" xfId="3" applyFont="1" applyFill="1" applyBorder="1" applyAlignment="1">
      <alignment horizontal="center" vertical="center"/>
    </xf>
    <xf numFmtId="0" fontId="9" fillId="5" borderId="33" xfId="3" applyFont="1" applyFill="1" applyBorder="1" applyAlignment="1">
      <alignment horizontal="center" vertical="center" wrapText="1"/>
    </xf>
    <xf numFmtId="164" fontId="9" fillId="5" borderId="33" xfId="8" applyNumberFormat="1" applyFont="1" applyFill="1" applyBorder="1" applyAlignment="1">
      <alignment horizontal="center" vertical="center"/>
    </xf>
    <xf numFmtId="3" fontId="9" fillId="7" borderId="33" xfId="3" applyNumberFormat="1" applyFont="1" applyFill="1" applyBorder="1" applyAlignment="1">
      <alignment horizontal="center" vertical="center" wrapText="1"/>
    </xf>
    <xf numFmtId="165" fontId="9" fillId="5" borderId="33" xfId="3" applyNumberFormat="1" applyFont="1" applyFill="1" applyBorder="1" applyAlignment="1">
      <alignment horizontal="center" vertical="center"/>
    </xf>
    <xf numFmtId="165" fontId="9" fillId="5" borderId="34" xfId="3" applyNumberFormat="1" applyFont="1" applyFill="1" applyBorder="1" applyAlignment="1">
      <alignment horizontal="center" vertical="center"/>
    </xf>
    <xf numFmtId="0" fontId="20" fillId="0" borderId="2" xfId="3" applyFont="1" applyBorder="1"/>
    <xf numFmtId="3" fontId="20" fillId="0" borderId="2" xfId="3" applyNumberFormat="1" applyFont="1" applyBorder="1" applyAlignment="1">
      <alignment horizontal="right"/>
    </xf>
    <xf numFmtId="0" fontId="20" fillId="0" borderId="0" xfId="3" applyFont="1"/>
    <xf numFmtId="3" fontId="3" fillId="7" borderId="2" xfId="3" applyNumberFormat="1" applyFill="1" applyBorder="1" applyAlignment="1">
      <alignment horizontal="right"/>
    </xf>
    <xf numFmtId="3" fontId="20" fillId="7" borderId="2" xfId="3" applyNumberFormat="1" applyFont="1" applyFill="1" applyBorder="1" applyAlignment="1">
      <alignment horizontal="right"/>
    </xf>
    <xf numFmtId="165" fontId="0" fillId="0" borderId="2" xfId="0" applyNumberFormat="1" applyBorder="1" applyAlignment="1">
      <alignment horizontal="right"/>
    </xf>
    <xf numFmtId="165" fontId="3" fillId="0" borderId="2" xfId="3" applyNumberFormat="1" applyBorder="1" applyAlignment="1">
      <alignment horizontal="right"/>
    </xf>
    <xf numFmtId="165" fontId="20" fillId="0" borderId="2" xfId="3" applyNumberFormat="1" applyFont="1" applyBorder="1" applyAlignment="1">
      <alignment horizontal="right"/>
    </xf>
    <xf numFmtId="9" fontId="0" fillId="0" borderId="2" xfId="9" applyFont="1" applyFill="1" applyBorder="1" applyAlignment="1">
      <alignment horizontal="center"/>
    </xf>
    <xf numFmtId="0" fontId="20" fillId="0" borderId="2" xfId="10" applyFont="1" applyBorder="1" applyAlignment="1">
      <alignment horizontal="center" vertical="center"/>
    </xf>
    <xf numFmtId="49" fontId="13" fillId="3" borderId="35" xfId="3" applyNumberFormat="1" applyFont="1" applyFill="1" applyBorder="1" applyAlignment="1">
      <alignment horizontal="center" vertical="center"/>
    </xf>
    <xf numFmtId="49" fontId="3" fillId="0" borderId="35" xfId="3" applyNumberFormat="1" applyBorder="1"/>
    <xf numFmtId="0" fontId="2" fillId="0" borderId="35" xfId="3" applyFont="1" applyBorder="1"/>
    <xf numFmtId="49" fontId="20" fillId="0" borderId="35" xfId="3" applyNumberFormat="1" applyFont="1" applyBorder="1"/>
    <xf numFmtId="0" fontId="14" fillId="2" borderId="3" xfId="3" applyFont="1" applyFill="1" applyBorder="1" applyAlignment="1">
      <alignment horizontal="center" vertical="center"/>
    </xf>
    <xf numFmtId="165" fontId="27" fillId="2" borderId="7" xfId="4" applyNumberFormat="1" applyFont="1" applyFill="1" applyBorder="1" applyAlignment="1">
      <alignment horizontal="center" vertical="center"/>
    </xf>
    <xf numFmtId="0" fontId="13" fillId="3" borderId="25" xfId="3" applyFont="1" applyFill="1" applyBorder="1" applyAlignment="1">
      <alignment horizontal="center" vertical="center"/>
    </xf>
    <xf numFmtId="165" fontId="13" fillId="3" borderId="26" xfId="3" applyNumberFormat="1" applyFont="1" applyFill="1" applyBorder="1" applyAlignment="1">
      <alignment horizontal="center" vertical="center"/>
    </xf>
    <xf numFmtId="0" fontId="3" fillId="0" borderId="25" xfId="3" applyBorder="1"/>
    <xf numFmtId="165" fontId="28" fillId="0" borderId="26" xfId="3" applyNumberFormat="1" applyFont="1" applyBorder="1" applyAlignment="1">
      <alignment horizontal="center"/>
    </xf>
    <xf numFmtId="0" fontId="2" fillId="0" borderId="25" xfId="3" applyFont="1" applyBorder="1"/>
    <xf numFmtId="0" fontId="2" fillId="0" borderId="26" xfId="3" applyFont="1" applyBorder="1" applyAlignment="1">
      <alignment horizontal="center"/>
    </xf>
    <xf numFmtId="165" fontId="36" fillId="0" borderId="26" xfId="3" applyNumberFormat="1" applyFont="1" applyBorder="1" applyAlignment="1">
      <alignment horizontal="center"/>
    </xf>
    <xf numFmtId="0" fontId="20" fillId="0" borderId="25" xfId="3" applyFont="1" applyBorder="1"/>
    <xf numFmtId="0" fontId="3" fillId="0" borderId="27" xfId="3" applyBorder="1"/>
    <xf numFmtId="0" fontId="3" fillId="0" borderId="28" xfId="3" applyBorder="1"/>
    <xf numFmtId="0" fontId="20" fillId="0" borderId="28" xfId="3" applyFont="1" applyBorder="1" applyAlignment="1">
      <alignment horizontal="center"/>
    </xf>
    <xf numFmtId="3" fontId="3" fillId="7" borderId="28" xfId="3" applyNumberFormat="1" applyFill="1" applyBorder="1" applyAlignment="1">
      <alignment horizontal="right"/>
    </xf>
    <xf numFmtId="4" fontId="3" fillId="0" borderId="28" xfId="3" applyNumberFormat="1" applyBorder="1" applyAlignment="1">
      <alignment horizontal="center"/>
    </xf>
    <xf numFmtId="0" fontId="3" fillId="0" borderId="28" xfId="3" applyBorder="1" applyAlignment="1">
      <alignment horizontal="right"/>
    </xf>
    <xf numFmtId="165" fontId="28" fillId="0" borderId="29" xfId="3" applyNumberFormat="1" applyFont="1" applyBorder="1" applyAlignment="1">
      <alignment horizontal="center"/>
    </xf>
    <xf numFmtId="3" fontId="3" fillId="0" borderId="28" xfId="3" applyNumberFormat="1" applyBorder="1" applyAlignment="1">
      <alignment horizontal="right"/>
    </xf>
    <xf numFmtId="0" fontId="16" fillId="2" borderId="3" xfId="0" applyFont="1" applyFill="1" applyBorder="1" applyAlignment="1">
      <alignment vertical="center"/>
    </xf>
    <xf numFmtId="0" fontId="16" fillId="2" borderId="7" xfId="0" applyFont="1" applyFill="1" applyBorder="1" applyAlignment="1">
      <alignment vertical="center"/>
    </xf>
    <xf numFmtId="0" fontId="18" fillId="0" borderId="3" xfId="0" applyFont="1" applyBorder="1" applyAlignment="1">
      <alignment horizontal="right" vertical="center"/>
    </xf>
    <xf numFmtId="0" fontId="18" fillId="0" borderId="36" xfId="0" applyFont="1" applyBorder="1" applyAlignment="1">
      <alignment horizontal="right" vertical="center"/>
    </xf>
    <xf numFmtId="0" fontId="9" fillId="0" borderId="37" xfId="0" applyFont="1" applyBorder="1" applyAlignment="1">
      <alignment vertical="center"/>
    </xf>
    <xf numFmtId="38" fontId="18" fillId="0" borderId="38" xfId="0" applyNumberFormat="1" applyFont="1" applyBorder="1" applyAlignment="1">
      <alignment vertical="center"/>
    </xf>
    <xf numFmtId="0" fontId="9" fillId="5" borderId="39" xfId="0" applyFont="1" applyFill="1" applyBorder="1" applyAlignment="1">
      <alignment horizontal="center" vertical="top"/>
    </xf>
    <xf numFmtId="0" fontId="9" fillId="5" borderId="40" xfId="0" applyFont="1" applyFill="1" applyBorder="1" applyAlignment="1">
      <alignment horizontal="center" vertical="top"/>
    </xf>
    <xf numFmtId="0" fontId="9" fillId="5" borderId="40" xfId="0" applyFont="1" applyFill="1" applyBorder="1" applyAlignment="1">
      <alignment horizontal="center" vertical="top" wrapText="1"/>
    </xf>
    <xf numFmtId="164" fontId="34" fillId="5" borderId="40" xfId="8" applyNumberFormat="1" applyFont="1" applyFill="1" applyBorder="1" applyAlignment="1">
      <alignment horizontal="center" vertical="top"/>
    </xf>
    <xf numFmtId="3" fontId="9" fillId="5" borderId="40" xfId="0" applyNumberFormat="1" applyFont="1" applyFill="1" applyBorder="1" applyAlignment="1">
      <alignment horizontal="center" vertical="top"/>
    </xf>
    <xf numFmtId="3" fontId="9" fillId="7" borderId="40" xfId="0" applyNumberFormat="1" applyFont="1" applyFill="1" applyBorder="1" applyAlignment="1">
      <alignment horizontal="center" vertical="top" wrapText="1"/>
    </xf>
    <xf numFmtId="0" fontId="9" fillId="5" borderId="41" xfId="0" applyFont="1" applyFill="1" applyBorder="1" applyAlignment="1">
      <alignment horizontal="center" vertical="top"/>
    </xf>
    <xf numFmtId="0" fontId="16" fillId="2" borderId="0" xfId="0" applyFont="1" applyFill="1" applyAlignment="1">
      <alignment vertical="center"/>
    </xf>
    <xf numFmtId="9" fontId="3" fillId="0" borderId="2" xfId="6" applyFont="1" applyBorder="1" applyAlignment="1">
      <alignment horizontal="center"/>
    </xf>
    <xf numFmtId="165" fontId="3" fillId="0" borderId="2" xfId="3" applyNumberFormat="1" applyBorder="1"/>
    <xf numFmtId="0" fontId="26" fillId="11" borderId="3" xfId="10" applyFont="1" applyFill="1" applyBorder="1" applyAlignment="1">
      <alignment vertical="center"/>
    </xf>
    <xf numFmtId="0" fontId="26" fillId="11" borderId="0" xfId="10" applyFont="1" applyFill="1" applyAlignment="1">
      <alignment vertical="center"/>
    </xf>
    <xf numFmtId="0" fontId="26" fillId="11" borderId="7" xfId="10" applyFont="1" applyFill="1" applyBorder="1" applyAlignment="1">
      <alignment vertical="center"/>
    </xf>
    <xf numFmtId="0" fontId="6" fillId="6" borderId="11" xfId="0" applyFont="1" applyFill="1" applyBorder="1" applyAlignment="1">
      <alignment horizontal="center" vertical="center"/>
    </xf>
    <xf numFmtId="0" fontId="6" fillId="6" borderId="12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left" vertical="center"/>
    </xf>
    <xf numFmtId="49" fontId="35" fillId="9" borderId="11" xfId="5" applyNumberFormat="1" applyFont="1" applyFill="1" applyBorder="1" applyAlignment="1">
      <alignment horizontal="center" vertical="center"/>
    </xf>
    <xf numFmtId="49" fontId="10" fillId="9" borderId="12" xfId="5" applyNumberFormat="1" applyFont="1" applyFill="1" applyBorder="1" applyAlignment="1">
      <alignment horizontal="center" vertical="center"/>
    </xf>
    <xf numFmtId="49" fontId="10" fillId="9" borderId="13" xfId="5" applyNumberFormat="1" applyFont="1" applyFill="1" applyBorder="1" applyAlignment="1">
      <alignment horizontal="center" vertical="center"/>
    </xf>
    <xf numFmtId="0" fontId="9" fillId="0" borderId="18" xfId="0" applyFont="1" applyBorder="1" applyAlignment="1">
      <alignment horizontal="left" vertical="center"/>
    </xf>
    <xf numFmtId="166" fontId="9" fillId="0" borderId="18" xfId="0" applyNumberFormat="1" applyFont="1" applyBorder="1" applyAlignment="1">
      <alignment horizontal="left" vertical="center"/>
    </xf>
    <xf numFmtId="166" fontId="9" fillId="0" borderId="20" xfId="0" applyNumberFormat="1" applyFont="1" applyBorder="1" applyAlignment="1">
      <alignment horizontal="left" vertical="center"/>
    </xf>
    <xf numFmtId="0" fontId="9" fillId="7" borderId="11" xfId="0" applyFont="1" applyFill="1" applyBorder="1" applyAlignment="1">
      <alignment vertical="center"/>
    </xf>
    <xf numFmtId="0" fontId="9" fillId="7" borderId="12" xfId="0" applyFont="1" applyFill="1" applyBorder="1" applyAlignment="1">
      <alignment vertical="center"/>
    </xf>
    <xf numFmtId="0" fontId="9" fillId="7" borderId="13" xfId="0" applyFont="1" applyFill="1" applyBorder="1" applyAlignment="1">
      <alignment vertical="center"/>
    </xf>
    <xf numFmtId="0" fontId="37" fillId="0" borderId="3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1" fillId="0" borderId="8" xfId="7" applyFont="1" applyBorder="1" applyAlignment="1">
      <alignment horizontal="left" vertical="center"/>
    </xf>
    <xf numFmtId="0" fontId="31" fillId="0" borderId="9" xfId="7" applyFont="1" applyBorder="1" applyAlignment="1">
      <alignment horizontal="left" vertical="center"/>
    </xf>
    <xf numFmtId="0" fontId="31" fillId="0" borderId="10" xfId="7" applyFont="1" applyBorder="1" applyAlignment="1">
      <alignment horizontal="left" vertical="center"/>
    </xf>
    <xf numFmtId="0" fontId="29" fillId="0" borderId="4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18" fillId="0" borderId="8" xfId="10" applyFont="1" applyBorder="1" applyAlignment="1">
      <alignment horizontal="center" vertical="center"/>
    </xf>
    <xf numFmtId="0" fontId="18" fillId="0" borderId="9" xfId="10" applyFont="1" applyBorder="1" applyAlignment="1">
      <alignment horizontal="center" vertical="center"/>
    </xf>
    <xf numFmtId="0" fontId="18" fillId="0" borderId="10" xfId="10" applyFont="1" applyBorder="1" applyAlignment="1">
      <alignment horizontal="center" vertical="center"/>
    </xf>
    <xf numFmtId="0" fontId="4" fillId="0" borderId="0" xfId="3" applyFont="1" applyAlignment="1">
      <alignment horizontal="center" vertical="center"/>
    </xf>
    <xf numFmtId="0" fontId="33" fillId="11" borderId="3" xfId="0" applyFont="1" applyFill="1" applyBorder="1" applyAlignment="1">
      <alignment horizontal="center" vertical="center"/>
    </xf>
    <xf numFmtId="0" fontId="33" fillId="11" borderId="0" xfId="0" applyFont="1" applyFill="1" applyAlignment="1">
      <alignment horizontal="center" vertical="center"/>
    </xf>
    <xf numFmtId="0" fontId="33" fillId="11" borderId="7" xfId="0" applyFont="1" applyFill="1" applyBorder="1" applyAlignment="1">
      <alignment horizontal="center" vertical="center"/>
    </xf>
    <xf numFmtId="0" fontId="15" fillId="11" borderId="4" xfId="0" applyFont="1" applyFill="1" applyBorder="1" applyAlignment="1">
      <alignment horizontal="center" vertical="center"/>
    </xf>
    <xf numFmtId="0" fontId="15" fillId="11" borderId="5" xfId="0" applyFont="1" applyFill="1" applyBorder="1" applyAlignment="1">
      <alignment horizontal="center" vertical="center"/>
    </xf>
    <xf numFmtId="0" fontId="15" fillId="11" borderId="6" xfId="0" applyFont="1" applyFill="1" applyBorder="1" applyAlignment="1">
      <alignment horizontal="center" vertical="center"/>
    </xf>
    <xf numFmtId="0" fontId="31" fillId="11" borderId="3" xfId="0" applyFont="1" applyFill="1" applyBorder="1" applyAlignment="1">
      <alignment horizontal="center" vertical="center"/>
    </xf>
    <xf numFmtId="0" fontId="31" fillId="11" borderId="0" xfId="0" applyFont="1" applyFill="1" applyAlignment="1">
      <alignment horizontal="center" vertical="center"/>
    </xf>
    <xf numFmtId="0" fontId="31" fillId="11" borderId="7" xfId="0" applyFont="1" applyFill="1" applyBorder="1" applyAlignment="1">
      <alignment horizontal="center" vertical="center"/>
    </xf>
    <xf numFmtId="0" fontId="9" fillId="7" borderId="11" xfId="3" applyFont="1" applyFill="1" applyBorder="1" applyAlignment="1">
      <alignment vertical="center"/>
    </xf>
    <xf numFmtId="0" fontId="9" fillId="7" borderId="12" xfId="3" applyFont="1" applyFill="1" applyBorder="1" applyAlignment="1">
      <alignment vertical="center"/>
    </xf>
    <xf numFmtId="0" fontId="9" fillId="7" borderId="13" xfId="3" applyFont="1" applyFill="1" applyBorder="1" applyAlignment="1">
      <alignment vertical="center"/>
    </xf>
    <xf numFmtId="0" fontId="9" fillId="4" borderId="25" xfId="3" applyFont="1" applyFill="1" applyBorder="1" applyAlignment="1">
      <alignment horizontal="center" vertical="center"/>
    </xf>
    <xf numFmtId="0" fontId="9" fillId="4" borderId="2" xfId="3" applyFont="1" applyFill="1" applyBorder="1" applyAlignment="1">
      <alignment horizontal="center" vertical="center"/>
    </xf>
    <xf numFmtId="0" fontId="9" fillId="4" borderId="26" xfId="3" applyFont="1" applyFill="1" applyBorder="1" applyAlignment="1">
      <alignment horizontal="center" vertical="center"/>
    </xf>
    <xf numFmtId="0" fontId="6" fillId="10" borderId="11" xfId="3" applyFont="1" applyFill="1" applyBorder="1" applyAlignment="1">
      <alignment horizontal="center" vertical="center"/>
    </xf>
    <xf numFmtId="0" fontId="6" fillId="10" borderId="12" xfId="3" applyFont="1" applyFill="1" applyBorder="1" applyAlignment="1">
      <alignment horizontal="center" vertical="center"/>
    </xf>
    <xf numFmtId="0" fontId="6" fillId="10" borderId="13" xfId="3" applyFont="1" applyFill="1" applyBorder="1" applyAlignment="1">
      <alignment horizontal="center" vertical="center"/>
    </xf>
    <xf numFmtId="0" fontId="6" fillId="0" borderId="15" xfId="3" applyFont="1" applyBorder="1" applyAlignment="1">
      <alignment horizontal="left" vertical="center"/>
    </xf>
    <xf numFmtId="0" fontId="6" fillId="0" borderId="15" xfId="3" applyFont="1" applyBorder="1" applyAlignment="1">
      <alignment horizontal="center" vertical="center"/>
    </xf>
    <xf numFmtId="0" fontId="6" fillId="0" borderId="16" xfId="3" applyFont="1" applyBorder="1" applyAlignment="1">
      <alignment horizontal="center" vertical="center"/>
    </xf>
    <xf numFmtId="0" fontId="6" fillId="0" borderId="18" xfId="3" applyFont="1" applyBorder="1" applyAlignment="1">
      <alignment horizontal="left" vertical="center"/>
    </xf>
    <xf numFmtId="0" fontId="6" fillId="0" borderId="18" xfId="3" applyFont="1" applyBorder="1" applyAlignment="1">
      <alignment horizontal="center" vertical="center"/>
    </xf>
    <xf numFmtId="0" fontId="6" fillId="0" borderId="19" xfId="3" applyFont="1" applyBorder="1" applyAlignment="1">
      <alignment horizontal="center" vertical="center"/>
    </xf>
    <xf numFmtId="0" fontId="6" fillId="0" borderId="20" xfId="3" applyFont="1" applyBorder="1" applyAlignment="1">
      <alignment horizontal="center" vertical="center"/>
    </xf>
    <xf numFmtId="0" fontId="6" fillId="0" borderId="21" xfId="3" applyFont="1" applyBorder="1" applyAlignment="1">
      <alignment horizontal="center" vertical="center"/>
    </xf>
    <xf numFmtId="166" fontId="6" fillId="0" borderId="20" xfId="3" applyNumberFormat="1" applyFont="1" applyBorder="1" applyAlignment="1">
      <alignment horizontal="left" vertical="center"/>
    </xf>
    <xf numFmtId="0" fontId="6" fillId="10" borderId="11" xfId="0" applyFont="1" applyFill="1" applyBorder="1" applyAlignment="1">
      <alignment horizontal="center" vertical="center"/>
    </xf>
    <xf numFmtId="0" fontId="6" fillId="10" borderId="12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40" fillId="0" borderId="3" xfId="7" applyFont="1" applyBorder="1" applyAlignment="1">
      <alignment horizontal="center" vertical="center"/>
    </xf>
    <xf numFmtId="0" fontId="42" fillId="0" borderId="0" xfId="7" applyFont="1" applyAlignment="1">
      <alignment horizontal="center" vertical="center"/>
    </xf>
    <xf numFmtId="0" fontId="42" fillId="0" borderId="7" xfId="7" applyFont="1" applyBorder="1" applyAlignment="1">
      <alignment horizontal="center" vertical="center"/>
    </xf>
    <xf numFmtId="0" fontId="31" fillId="0" borderId="8" xfId="0" applyFont="1" applyBorder="1" applyAlignment="1">
      <alignment horizontal="left" vertical="center"/>
    </xf>
    <xf numFmtId="0" fontId="31" fillId="0" borderId="9" xfId="0" applyFont="1" applyBorder="1" applyAlignment="1">
      <alignment horizontal="left" vertical="center"/>
    </xf>
    <xf numFmtId="0" fontId="31" fillId="0" borderId="10" xfId="0" applyFont="1" applyBorder="1" applyAlignment="1">
      <alignment horizontal="left" vertical="center"/>
    </xf>
    <xf numFmtId="0" fontId="9" fillId="4" borderId="0" xfId="3" applyFont="1" applyFill="1" applyAlignment="1">
      <alignment horizontal="center" vertical="center"/>
    </xf>
    <xf numFmtId="0" fontId="9" fillId="7" borderId="4" xfId="0" applyFont="1" applyFill="1" applyBorder="1" applyAlignment="1">
      <alignment vertical="center"/>
    </xf>
    <xf numFmtId="0" fontId="9" fillId="7" borderId="5" xfId="0" applyFont="1" applyFill="1" applyBorder="1" applyAlignment="1">
      <alignment vertical="center"/>
    </xf>
    <xf numFmtId="0" fontId="9" fillId="7" borderId="6" xfId="0" applyFont="1" applyFill="1" applyBorder="1" applyAlignment="1">
      <alignment vertical="center"/>
    </xf>
  </cellXfs>
  <cellStyles count="11">
    <cellStyle name="Comma" xfId="1" builtinId="3"/>
    <cellStyle name="Comma 2" xfId="5" xr:uid="{00000000-0005-0000-0000-000001000000}"/>
    <cellStyle name="Comma 2 2" xfId="8" xr:uid="{BD0CA68E-35C7-4AC7-8AA1-070EEF1DBFA8}"/>
    <cellStyle name="Currency" xfId="2" builtinId="4"/>
    <cellStyle name="Currency 2" xfId="4" xr:uid="{00000000-0005-0000-0000-000003000000}"/>
    <cellStyle name="Normal" xfId="0" builtinId="0"/>
    <cellStyle name="Normal 2" xfId="3" xr:uid="{00000000-0005-0000-0000-000006000000}"/>
    <cellStyle name="Normal 2 2" xfId="10" xr:uid="{7B1A940C-A617-43D3-BE2C-A613C87155FC}"/>
    <cellStyle name="Normal 3" xfId="7" xr:uid="{6A5BCA96-1381-49EC-A182-43609F32D494}"/>
    <cellStyle name="Percent" xfId="6" builtinId="5"/>
    <cellStyle name="Percent 2" xfId="9" xr:uid="{9AFE0A71-DB77-4966-B2EE-7AADA960E65B}"/>
  </cellStyles>
  <dxfs count="32"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b/>
        <i val="0"/>
        <color indexed="17"/>
      </font>
    </dxf>
    <dxf>
      <font>
        <b/>
        <i val="0"/>
        <color indexed="17"/>
      </font>
    </dxf>
    <dxf>
      <font>
        <b/>
        <i val="0"/>
        <color indexed="17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b/>
        <i val="0"/>
        <color indexed="17"/>
      </font>
    </dxf>
    <dxf>
      <font>
        <b/>
        <i val="0"/>
        <color indexed="17"/>
      </font>
    </dxf>
    <dxf>
      <font>
        <b/>
        <i val="0"/>
        <color indexed="17"/>
      </font>
    </dxf>
    <dxf>
      <font>
        <b/>
        <i val="0"/>
        <condense val="0"/>
        <extend val="0"/>
        <color indexed="57"/>
      </font>
    </dxf>
    <dxf>
      <font>
        <b/>
        <i val="0"/>
        <condense val="0"/>
        <extend val="0"/>
        <color indexed="18"/>
      </font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https://protect.checkpoint.com/v2/r01/___https:/www.linkedin.com/company/petitti-family-farms___.YzJ1OnBldGl0dGlnYXJkZW5jZW50ZXJzOmM6b2ZmaWNlMzY1X2VtYWlsc19hdHRhY2htZW50OmI5MDk1YjdkYTg0YmVmMWYwNDQ1YzI4YzAzODc2ZDY2Ojc6ZWMzOTo0OGU2YzY5Y2YxYTRiN2Y2MTI1ZDNlM2Y3OWM0NzAxMGY2NjllMjFjMjA0NTEzZWZkZTE2MWVkZjBkNTI2NTRmOnA6VDpG" TargetMode="External"/><Relationship Id="rId7" Type="http://schemas.openxmlformats.org/officeDocument/2006/relationships/hyperlink" Target="https://protect.checkpoint.com/v2/r01/___https:/www.facebook.com/PetittiFamilyFarms/___.YzJ1OnBldGl0dGlnYXJkZW5jZW50ZXJzOmM6b2ZmaWNlMzY1X2VtYWlsc19hdHRhY2htZW50OmI5MDk1YjdkYTg0YmVmMWYwNDQ1YzI4YzAzODc2ZDY2Ojc6Y2I0ODo3Mjg1OWU2NWI5YmUzZGM3ZDNjZDJmY2M1ZWZiODkwNDIzMzdmMmZmZDA5Yzk4YjMwYWI5ODNiZjA1ZGYwN2I3OnA6VDpG" TargetMode="External"/><Relationship Id="rId2" Type="http://schemas.openxmlformats.org/officeDocument/2006/relationships/image" Target="../media/image2.png"/><Relationship Id="rId1" Type="http://schemas.openxmlformats.org/officeDocument/2006/relationships/hyperlink" Target="https://protect.checkpoint.com/v2/r01/___https:/www.instagram.com/petittifamilyfarms/___.YzJ1OnBldGl0dGlnYXJkZW5jZW50ZXJzOmM6b2ZmaWNlMzY1X2VtYWlsc19hdHRhY2htZW50OmI5MDk1YjdkYTg0YmVmMWYwNDQ1YzI4YzAzODc2ZDY2Ojc6NzNhODpkYzVjY2Q1MjExOTYyNzhlYjg2MjllMzAyMTA3Zjk5NWQ2MGI3ZmNlMmZmMDYwNjcyOWZkNzYzMmRiY2NiNzVmOnA6VDpG" TargetMode="External"/><Relationship Id="rId6" Type="http://schemas.openxmlformats.org/officeDocument/2006/relationships/image" Target="../media/image4.png"/><Relationship Id="rId5" Type="http://schemas.openxmlformats.org/officeDocument/2006/relationships/hyperlink" Target="https://protect.checkpoint.com/v2/r01/___https:/www.youtube.com/_@petittifamilyfarms___.YzJ1OnBldGl0dGlnYXJkZW5jZW50ZXJzOmM6b2ZmaWNlMzY1X2VtYWlsc19hdHRhY2htZW50OmI5MDk1YjdkYTg0YmVmMWYwNDQ1YzI4YzAzODc2ZDY2Ojc6ZTY4ZDo5NTFkZDU3MjdiNWU4NWI1MzAxYjI4ZGQyNWNjOGNjNTUyNWE5MWZiZTRlZTVlMjYzMzgyNjk4ZjQ5NTg2NzlmOnA6VDpG" TargetMode="Externa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hyperlink" Target="https://www.facebook.com/PetittiFamilyFarms/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https://protect.checkpoint.com/v2/r01/___https:/www.linkedin.com/company/petitti-family-farms___.YzJ1OnBldGl0dGlnYXJkZW5jZW50ZXJzOmM6b2ZmaWNlMzY1X2VtYWlsc19hdHRhY2htZW50OmI5MDk1YjdkYTg0YmVmMWYwNDQ1YzI4YzAzODc2ZDY2Ojc6ZWMzOTo0OGU2YzY5Y2YxYTRiN2Y2MTI1ZDNlM2Y3OWM0NzAxMGY2NjllMjFjMjA0NTEzZWZkZTE2MWVkZjBkNTI2NTRmOnA6VDpG" TargetMode="External"/><Relationship Id="rId7" Type="http://schemas.openxmlformats.org/officeDocument/2006/relationships/hyperlink" Target="https://protect.checkpoint.com/v2/r01/___https:/www.facebook.com/PetittiFamilyFarms/___.YzJ1OnBldGl0dGlnYXJkZW5jZW50ZXJzOmM6b2ZmaWNlMzY1X2VtYWlsc19hdHRhY2htZW50OmI5MDk1YjdkYTg0YmVmMWYwNDQ1YzI4YzAzODc2ZDY2Ojc6Y2I0ODo3Mjg1OWU2NWI5YmUzZGM3ZDNjZDJmY2M1ZWZiODkwNDIzMzdmMmZmZDA5Yzk4YjMwYWI5ODNiZjA1ZGYwN2I3OnA6VDpG" TargetMode="External"/><Relationship Id="rId2" Type="http://schemas.openxmlformats.org/officeDocument/2006/relationships/image" Target="../media/image2.png"/><Relationship Id="rId1" Type="http://schemas.openxmlformats.org/officeDocument/2006/relationships/hyperlink" Target="https://protect.checkpoint.com/v2/r01/___https:/www.instagram.com/petittifamilyfarms/___.YzJ1OnBldGl0dGlnYXJkZW5jZW50ZXJzOmM6b2ZmaWNlMzY1X2VtYWlsc19hdHRhY2htZW50OmI5MDk1YjdkYTg0YmVmMWYwNDQ1YzI4YzAzODc2ZDY2Ojc6NzNhODpkYzVjY2Q1MjExOTYyNzhlYjg2MjllMzAyMTA3Zjk5NWQ2MGI3ZmNlMmZmMDYwNjcyOWZkNzYzMmRiY2NiNzVmOnA6VDpG" TargetMode="External"/><Relationship Id="rId6" Type="http://schemas.openxmlformats.org/officeDocument/2006/relationships/image" Target="../media/image4.png"/><Relationship Id="rId5" Type="http://schemas.openxmlformats.org/officeDocument/2006/relationships/hyperlink" Target="https://protect.checkpoint.com/v2/r01/___https:/www.youtube.com/_@petittifamilyfarms___.YzJ1OnBldGl0dGlnYXJkZW5jZW50ZXJzOmM6b2ZmaWNlMzY1X2VtYWlsc19hdHRhY2htZW50OmI5MDk1YjdkYTg0YmVmMWYwNDQ1YzI4YzAzODc2ZDY2Ojc6ZTY4ZDo5NTFkZDU3MjdiNWU4NWI1MzAxYjI4ZGQyNWNjOGNjNTUyNWE5MWZiZTRlZTVlMjYzMzgyNjk4ZjQ5NTg2NzlmOnA6VDpG" TargetMode="External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https://www.instagram.com/petittifamilyfarms/" TargetMode="External"/><Relationship Id="rId7" Type="http://schemas.openxmlformats.org/officeDocument/2006/relationships/hyperlink" Target="https://www.linkedin.com/company/petitti-family-farms" TargetMode="External"/><Relationship Id="rId2" Type="http://schemas.openxmlformats.org/officeDocument/2006/relationships/image" Target="../media/image5.png"/><Relationship Id="rId1" Type="http://schemas.openxmlformats.org/officeDocument/2006/relationships/hyperlink" Target="https://www.facebook.com/PetittiFamilyFarms/" TargetMode="External"/><Relationship Id="rId6" Type="http://schemas.openxmlformats.org/officeDocument/2006/relationships/image" Target="../media/image4.png"/><Relationship Id="rId5" Type="http://schemas.openxmlformats.org/officeDocument/2006/relationships/hyperlink" Target="https://www.youtube.com/@petittifamilyfarms" TargetMode="External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0</xdr:row>
          <xdr:rowOff>95250</xdr:rowOff>
        </xdr:from>
        <xdr:to>
          <xdr:col>1</xdr:col>
          <xdr:colOff>2085975</xdr:colOff>
          <xdr:row>5</xdr:row>
          <xdr:rowOff>95250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5</xdr:col>
      <xdr:colOff>173355</xdr:colOff>
      <xdr:row>5</xdr:row>
      <xdr:rowOff>40005</xdr:rowOff>
    </xdr:from>
    <xdr:to>
      <xdr:col>5</xdr:col>
      <xdr:colOff>344805</xdr:colOff>
      <xdr:row>5</xdr:row>
      <xdr:rowOff>344805</xdr:rowOff>
    </xdr:to>
    <xdr:pic>
      <xdr:nvPicPr>
        <xdr:cNvPr id="3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298055" y="1697355"/>
          <a:ext cx="1714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83820</xdr:colOff>
      <xdr:row>5</xdr:row>
      <xdr:rowOff>45720</xdr:rowOff>
    </xdr:from>
    <xdr:to>
      <xdr:col>6</xdr:col>
      <xdr:colOff>411480</xdr:colOff>
      <xdr:row>5</xdr:row>
      <xdr:rowOff>358140</xdr:rowOff>
    </xdr:to>
    <xdr:pic>
      <xdr:nvPicPr>
        <xdr:cNvPr id="4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382000" y="1706880"/>
          <a:ext cx="3276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426720</xdr:colOff>
      <xdr:row>5</xdr:row>
      <xdr:rowOff>116205</xdr:rowOff>
    </xdr:from>
    <xdr:to>
      <xdr:col>5</xdr:col>
      <xdr:colOff>674370</xdr:colOff>
      <xdr:row>5</xdr:row>
      <xdr:rowOff>297180</xdr:rowOff>
    </xdr:to>
    <xdr:pic>
      <xdr:nvPicPr>
        <xdr:cNvPr id="5" name="Pictur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551420" y="1773555"/>
          <a:ext cx="2476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735602</xdr:colOff>
      <xdr:row>5</xdr:row>
      <xdr:rowOff>45448</xdr:rowOff>
    </xdr:from>
    <xdr:to>
      <xdr:col>6</xdr:col>
      <xdr:colOff>30752</xdr:colOff>
      <xdr:row>5</xdr:row>
      <xdr:rowOff>325483</xdr:rowOff>
    </xdr:to>
    <xdr:pic>
      <xdr:nvPicPr>
        <xdr:cNvPr id="6" name="Picture 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60302" y="1702798"/>
          <a:ext cx="23812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647700</xdr:colOff>
          <xdr:row>0</xdr:row>
          <xdr:rowOff>485775</xdr:rowOff>
        </xdr:from>
        <xdr:to>
          <xdr:col>12</xdr:col>
          <xdr:colOff>609600</xdr:colOff>
          <xdr:row>5</xdr:row>
          <xdr:rowOff>147108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15240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15240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7620</xdr:rowOff>
    </xdr:to>
    <xdr:pic>
      <xdr:nvPicPr>
        <xdr:cNvPr id="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15240</xdr:rowOff>
    </xdr:to>
    <xdr:pic>
      <xdr:nvPicPr>
        <xdr:cNvPr id="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7620</xdr:rowOff>
    </xdr:to>
    <xdr:pic>
      <xdr:nvPicPr>
        <xdr:cNvPr id="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15240</xdr:rowOff>
    </xdr:to>
    <xdr:pic>
      <xdr:nvPicPr>
        <xdr:cNvPr id="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7620</xdr:rowOff>
    </xdr:to>
    <xdr:pic>
      <xdr:nvPicPr>
        <xdr:cNvPr id="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7620</xdr:rowOff>
    </xdr:to>
    <xdr:pic>
      <xdr:nvPicPr>
        <xdr:cNvPr id="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15240</xdr:rowOff>
    </xdr:to>
    <xdr:pic>
      <xdr:nvPicPr>
        <xdr:cNvPr id="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7620</xdr:rowOff>
    </xdr:to>
    <xdr:pic>
      <xdr:nvPicPr>
        <xdr:cNvPr id="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7620</xdr:rowOff>
    </xdr:to>
    <xdr:pic>
      <xdr:nvPicPr>
        <xdr:cNvPr id="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0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0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0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0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0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30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0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0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0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0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0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0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0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0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0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0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0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0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0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0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0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0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0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0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0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15240</xdr:rowOff>
    </xdr:to>
    <xdr:pic>
      <xdr:nvPicPr>
        <xdr:cNvPr id="30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7620</xdr:rowOff>
    </xdr:to>
    <xdr:pic>
      <xdr:nvPicPr>
        <xdr:cNvPr id="31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1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1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31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1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1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1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7620</xdr:rowOff>
    </xdr:to>
    <xdr:pic>
      <xdr:nvPicPr>
        <xdr:cNvPr id="31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1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1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1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1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1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1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1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1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1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1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1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31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1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1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1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1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1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1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1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1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1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1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1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1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1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1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1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1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1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1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1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31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1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1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1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1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1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1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1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1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1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1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1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1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1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1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1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1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1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1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1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1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1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1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1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1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1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1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1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1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1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1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1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1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1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1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1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1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1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1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1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15240</xdr:rowOff>
    </xdr:to>
    <xdr:pic>
      <xdr:nvPicPr>
        <xdr:cNvPr id="31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7620</xdr:rowOff>
    </xdr:to>
    <xdr:pic>
      <xdr:nvPicPr>
        <xdr:cNvPr id="31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1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1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31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1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1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1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7620</xdr:rowOff>
    </xdr:to>
    <xdr:pic>
      <xdr:nvPicPr>
        <xdr:cNvPr id="31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1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1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1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1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1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1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1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1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1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1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1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31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2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2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2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2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2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2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2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2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2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2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2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2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2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2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2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2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2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2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2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32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2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2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2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2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2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2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2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2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2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2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2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2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2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2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2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2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2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2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2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2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2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2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2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2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2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2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2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2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2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2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2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2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2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2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2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2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2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2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2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32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2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2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2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2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2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2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2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2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2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2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2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2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2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2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2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2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2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2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2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2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2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2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2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2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2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2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2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2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2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2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2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2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2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2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2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2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2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2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2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2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3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3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3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3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3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3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3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3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3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3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3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3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3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3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3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3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3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3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3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3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3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3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3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3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3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3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3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3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3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3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3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3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3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3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3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3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3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3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33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15240</xdr:rowOff>
    </xdr:to>
    <xdr:pic>
      <xdr:nvPicPr>
        <xdr:cNvPr id="33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7620</xdr:rowOff>
    </xdr:to>
    <xdr:pic>
      <xdr:nvPicPr>
        <xdr:cNvPr id="33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3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3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33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3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3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3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7620</xdr:rowOff>
    </xdr:to>
    <xdr:pic>
      <xdr:nvPicPr>
        <xdr:cNvPr id="33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3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3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3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3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3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3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3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3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3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3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3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33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3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3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3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3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3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3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3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3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3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3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3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3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3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3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3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3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3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3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3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33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3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3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3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3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3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3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3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3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3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3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3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3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3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3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3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3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3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3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3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3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4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4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4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4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4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4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4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4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4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4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4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4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4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4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4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4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4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4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4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34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4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4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4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4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4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4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4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4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4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4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4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4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4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4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4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4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4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4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4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4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4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4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4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4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4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4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4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4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4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4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4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4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4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4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4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4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4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4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4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4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4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4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4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4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4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4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4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4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4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4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4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4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4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4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4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4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4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4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4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4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4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4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4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4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4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4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4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4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4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4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4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4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4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4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4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4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4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4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34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34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5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5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5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5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5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5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5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5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5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5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5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5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5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5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5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5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5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5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5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5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5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5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5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5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5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5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5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5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5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5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5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5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5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5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5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5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5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5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5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5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5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5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5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5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5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5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5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5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5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5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5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5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5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5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5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5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5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5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5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5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5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5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5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5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5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5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5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5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5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5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5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5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5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5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5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5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5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5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35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5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5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5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5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5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5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5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5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5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5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5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5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5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5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5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5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5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5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5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5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5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6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6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6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6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6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6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6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6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6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6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6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6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6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6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6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6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6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6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36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6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6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6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6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6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6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6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6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6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6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6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6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6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6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6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6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6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6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6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36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6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6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6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6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6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6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6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6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6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6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6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6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6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36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6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6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36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6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36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36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15240</xdr:rowOff>
    </xdr:to>
    <xdr:pic>
      <xdr:nvPicPr>
        <xdr:cNvPr id="36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7620</xdr:rowOff>
    </xdr:to>
    <xdr:pic>
      <xdr:nvPicPr>
        <xdr:cNvPr id="36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6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6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36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6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6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6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7620</xdr:rowOff>
    </xdr:to>
    <xdr:pic>
      <xdr:nvPicPr>
        <xdr:cNvPr id="36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6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6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6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6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6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6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6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6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6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6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6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36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6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6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6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6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6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6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6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6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6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6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6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6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6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6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6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6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6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6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6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36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7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7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7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7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7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7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7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7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7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7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7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7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7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7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7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7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7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7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7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7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7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7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7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7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7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7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7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7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7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7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7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7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7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7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7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7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7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7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7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37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7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7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7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7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7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7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7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7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7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7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7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7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7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7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7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7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7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7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7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7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7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7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7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7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7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7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7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7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7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7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7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7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7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7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7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7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7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7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7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7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7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7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7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7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7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7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7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7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7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7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7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7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7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7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7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7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7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7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7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7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8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8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8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8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8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8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8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8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8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8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8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8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8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8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8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8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8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8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38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38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8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8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8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8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8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8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8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8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8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8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8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8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8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8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8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8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8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8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8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8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8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8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8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8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8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8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8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8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8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8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8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8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8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8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8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8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8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8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8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8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8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8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8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8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8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8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8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8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8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8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8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8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8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8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8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8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8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8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8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8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8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8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8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8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8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8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8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8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8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8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8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8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8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8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8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8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8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8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38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8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9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9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9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9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9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9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9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9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9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9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9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9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9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9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9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9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9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9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9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9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9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9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9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9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9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9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9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9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9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9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9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9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9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9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9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9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9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9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39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9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9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9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9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9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9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9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9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9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9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9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9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9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9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9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9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9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9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9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39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9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9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9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9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9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9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9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9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9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9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9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9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39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39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39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9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39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39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39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39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39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9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9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9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9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9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9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9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39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9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9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39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39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39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39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9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9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39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39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39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39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0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0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0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0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0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0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0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0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0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0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0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0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0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0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0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0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0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0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0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0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0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0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0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0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0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0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0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0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0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0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0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0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0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0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0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0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0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0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0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0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0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0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0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0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0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0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0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0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0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0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0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0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0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0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0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0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0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0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0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0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0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0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0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0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0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0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0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0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0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0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0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0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0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0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0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0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0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0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0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0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0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0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0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0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0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0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0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0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0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0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0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0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0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0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0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0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0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0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0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0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1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1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1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1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1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1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1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1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1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1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1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1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1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1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1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1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1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1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1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1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1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1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1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1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1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1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1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1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1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1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1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1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1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1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1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1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1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1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41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1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1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1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1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1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1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1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1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1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1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1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1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1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1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1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1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1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1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1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1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1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1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1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1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1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1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1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1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1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1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1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1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1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1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1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1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1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1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1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1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1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1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1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1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1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1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1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1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1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1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1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1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1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1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1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1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1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1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1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1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1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2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2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2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2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2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2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2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2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2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2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2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2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2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2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2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2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2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2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42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2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2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2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2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2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2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2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2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2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2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2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2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2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2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2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2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2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2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2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2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2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2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2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2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2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2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2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2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2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2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2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2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2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2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2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2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2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2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2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42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2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2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2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2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2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2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2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2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2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2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2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2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2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2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2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2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2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2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2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42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2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2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2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2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2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2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2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2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2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2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2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2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2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42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2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2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42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2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42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42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15240</xdr:rowOff>
    </xdr:to>
    <xdr:pic>
      <xdr:nvPicPr>
        <xdr:cNvPr id="42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7620</xdr:rowOff>
    </xdr:to>
    <xdr:pic>
      <xdr:nvPicPr>
        <xdr:cNvPr id="43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3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3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43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43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3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3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7620</xdr:rowOff>
    </xdr:to>
    <xdr:pic>
      <xdr:nvPicPr>
        <xdr:cNvPr id="43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3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3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3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3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3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43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3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3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3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3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3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43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43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3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3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3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3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3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3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43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3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3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3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3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3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3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3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3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3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3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3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43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43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3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3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3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3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3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3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43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3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3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3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3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3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3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3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3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3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3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3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3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3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3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3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3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3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3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3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3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3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3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3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3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3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3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3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3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3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3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3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43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43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3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3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3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3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3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3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43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3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3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3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3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3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3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3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3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3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3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3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3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4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4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4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4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4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4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4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4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4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4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4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4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4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4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4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4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4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4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4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4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4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4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4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4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4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4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4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4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4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4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4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4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4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4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4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4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4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4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4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4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4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4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4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4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4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4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4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4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4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4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4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4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4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4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4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4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4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4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4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44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44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4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4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4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4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4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4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44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4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4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4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4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4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4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4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4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4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4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4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4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4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4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4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4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4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4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4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4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4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4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4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4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4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4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4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4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4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4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4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4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5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5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5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5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5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5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5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5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5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5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5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5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5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5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5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5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5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5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5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5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5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5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5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5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5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5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5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5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5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5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5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5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5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5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5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5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5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5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5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5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5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5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5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5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5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5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5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5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5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5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5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5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5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5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5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5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5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5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5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5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5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5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5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5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5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5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5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5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5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5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5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5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5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5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5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5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5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5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5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5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5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5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5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5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5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5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5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5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5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5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5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5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5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5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5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5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5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5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5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5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6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6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6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6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6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6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6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6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6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6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6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6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6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6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6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6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6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6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46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46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46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6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6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6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6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6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6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46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6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6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6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6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6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6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6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6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6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6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6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6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6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6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6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6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6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6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6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6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6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6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6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6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6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6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6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6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6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6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6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6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6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6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6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6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6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6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6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6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6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6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6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6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6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6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6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6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6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6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6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6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6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6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6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6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6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6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6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6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6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6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6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6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6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6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6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6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6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6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6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6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7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7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7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7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7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7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7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7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7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7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7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7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7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7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7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7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7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7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7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7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7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7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7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7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7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7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7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7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7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7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7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7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7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7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7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7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7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7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7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7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7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7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7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7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7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7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7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7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7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7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7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7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7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7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7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7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7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7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7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7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7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7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7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7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7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7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7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7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7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7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7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7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7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7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7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7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7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7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47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7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7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7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7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7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7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7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7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7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7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7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7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7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7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7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7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7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7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7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7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7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8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8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8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8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8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8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8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8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8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8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8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8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8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8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8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8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8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8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8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8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8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8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8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8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8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8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8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8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8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8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8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8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8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8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8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8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8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8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8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8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8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8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8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8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8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8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8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8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8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8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8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8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8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8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8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8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8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8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48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8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8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8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8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8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8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8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8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8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8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8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8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8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8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8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8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8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8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8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8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8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8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8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8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8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8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8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8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8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8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8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8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8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8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8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8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8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8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8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48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8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9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9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9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9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9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9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9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9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9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9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9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9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9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9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9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9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9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9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49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9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9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9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9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9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9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9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9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9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9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9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9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49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49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49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9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49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49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49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49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49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49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9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9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9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9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9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9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49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9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9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9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9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9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9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9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9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9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9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9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9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9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9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9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9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9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9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9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9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9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9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9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9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9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9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9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9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9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9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9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49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9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9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9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9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9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9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9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49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9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9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49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49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49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49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9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9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49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49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49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49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0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0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0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0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0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0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0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0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0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0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0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0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0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0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0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0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0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0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0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0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0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0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0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0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0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0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0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0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0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0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0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0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0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0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0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0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0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0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0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0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0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0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0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0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0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0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0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0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0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0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0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0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0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0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0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0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0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0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0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0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0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0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0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0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0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0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0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0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0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0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0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0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0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0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0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0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0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0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0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0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0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0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0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0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0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0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0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0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0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0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0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0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0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0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0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0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0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0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50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0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1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1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1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1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1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1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1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1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1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1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1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1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1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1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1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1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1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1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1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1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1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1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1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1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1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1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1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1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1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1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1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1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1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1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1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1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1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1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1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1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1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1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1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1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1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1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1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1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1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1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1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1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1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1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1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1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1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1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1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1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1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1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1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1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1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1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1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1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1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1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1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1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1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1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1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1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1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1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51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1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1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1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1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1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1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1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1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1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1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1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1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1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1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1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1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1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1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1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1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1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2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2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2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2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2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2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2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2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2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2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2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2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2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2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2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2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2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2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52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2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2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2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2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2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2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2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2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2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2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2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2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2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2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2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2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2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2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2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52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2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2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2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2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2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2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2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2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2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2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2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2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2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52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2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2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52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2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52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52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2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2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2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2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2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2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2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2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2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2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2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2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2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2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2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2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2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2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2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2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2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2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2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2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2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2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2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2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2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2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2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2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2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2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2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2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2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2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2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2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2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3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3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3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3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3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3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3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3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3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3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3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3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3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3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3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3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3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3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3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3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3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3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3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3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3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3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3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3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3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3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3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3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3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3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3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3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3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3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53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3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3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3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3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3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3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3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3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3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3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3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3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3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3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3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3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3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3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3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3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3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3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3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3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3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3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3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3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3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3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3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3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3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3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3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3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3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3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3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53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3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3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3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3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3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3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3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3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3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3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3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3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3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3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3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3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3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3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3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53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3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4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4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4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4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4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4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4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4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4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4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4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4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54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4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4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54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4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54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54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4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4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4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4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4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4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4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4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4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4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4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4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4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4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4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4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4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4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4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4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4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4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4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4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4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4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4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4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4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4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4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4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4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4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4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4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4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4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4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54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4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4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4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4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4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4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4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4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4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4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4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4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4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4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4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4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4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4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4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54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4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4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4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4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4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4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4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4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4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4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4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4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4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54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4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4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54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4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54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54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4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5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5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5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5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5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5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5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5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5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5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5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5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5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5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5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5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5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5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55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5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5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5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5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5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5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5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5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5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5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5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5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5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55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5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5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55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5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55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55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5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5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5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5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5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5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5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5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5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5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5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5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5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55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5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5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55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5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55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55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5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5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5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5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5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5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55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55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5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5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55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5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55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55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5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55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55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55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55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55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15240</xdr:rowOff>
    </xdr:to>
    <xdr:pic>
      <xdr:nvPicPr>
        <xdr:cNvPr id="55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7620</xdr:rowOff>
    </xdr:to>
    <xdr:pic>
      <xdr:nvPicPr>
        <xdr:cNvPr id="55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5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5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55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55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5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5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7620</xdr:rowOff>
    </xdr:to>
    <xdr:pic>
      <xdr:nvPicPr>
        <xdr:cNvPr id="55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5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5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5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5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5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55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5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5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5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5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5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55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56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6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6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6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6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6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6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56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6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6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6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6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6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6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6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6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6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6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6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56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56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6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6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6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6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6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6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56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6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6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6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6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6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6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6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6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6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6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6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6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6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6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6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6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6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6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6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6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6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6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6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6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6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6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6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6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6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6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6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56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56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6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6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6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6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6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6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56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6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6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6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6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6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6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6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6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6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6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6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6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6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6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6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6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6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6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6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6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6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6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6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6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6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6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6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6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6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6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6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6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7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7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7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7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7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7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7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7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7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7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7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7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7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7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7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7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7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7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7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7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7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7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7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7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7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7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7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7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7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7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7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7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7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7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7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7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7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7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7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57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57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7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7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7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7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7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7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57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7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7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7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7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7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7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7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7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7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7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7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7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7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7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7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7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7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7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7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7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7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7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7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7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7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7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7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7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7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7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7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7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7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7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7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7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7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7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7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7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7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7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7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7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7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7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7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7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7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7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7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7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8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8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8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8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8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8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8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8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8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8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8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8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8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8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8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8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8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8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8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8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8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8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8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8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8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8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8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8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8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8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8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8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8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8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8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8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8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8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8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8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8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8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8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8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8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8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8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8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8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8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8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8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8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8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8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8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8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8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8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8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8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8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8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8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8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8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8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8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8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8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8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8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8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8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8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8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8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8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8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8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8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8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8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8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8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8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8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8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8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8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8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8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8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8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8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8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8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58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58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58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59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9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9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9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9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9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9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59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9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9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9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9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9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9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9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9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9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9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9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9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9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9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9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9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9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9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9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9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9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9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9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9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9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9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9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9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9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9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9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9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9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9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9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9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9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9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9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9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9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9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9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9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9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9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9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9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9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9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9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9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9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9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9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9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9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9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9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9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9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9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9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9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9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9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9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9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9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59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59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59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9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9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9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9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9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9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9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59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9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9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59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59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59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59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9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9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59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59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59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59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0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0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0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0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0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0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0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0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0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0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0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0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0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0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0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0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0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0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0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0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0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0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0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0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0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0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0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0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0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0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0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0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0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0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0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0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0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0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0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0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0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0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0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0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0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0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0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0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0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0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0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0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0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0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0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0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0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0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0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60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0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0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0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0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0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0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0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0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0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0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0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0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0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0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0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0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0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0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0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0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0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0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0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0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0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0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0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0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0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0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0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0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0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0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0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0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0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0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0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0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1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1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1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1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1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1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1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1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1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1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1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1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1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1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1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1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1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1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1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1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1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1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1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1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1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1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1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1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1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1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1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1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1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1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1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1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1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1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1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1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1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1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1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1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1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1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1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1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1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1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1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1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1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1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1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1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1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1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1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1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1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1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1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1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1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1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1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1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1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1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1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1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1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1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1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1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1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1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1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1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1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1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1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1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1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1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1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1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1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1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1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1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1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1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1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1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1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1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1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1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2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2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2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2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2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2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2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2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2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2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2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2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2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2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2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62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2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62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62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62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62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2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2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62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2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2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2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62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2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2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2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2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2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2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2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2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2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2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2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62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2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2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2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2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2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2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2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2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2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2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2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2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2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2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2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2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2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2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2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62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2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2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2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2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2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2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2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2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2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2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2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2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2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2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2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2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2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2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2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2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2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2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2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2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2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2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2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2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2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2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2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2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2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2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2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2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2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2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2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62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3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3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3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3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3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3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3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3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3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3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3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3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3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3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3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3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3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3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3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3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3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3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3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3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3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3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3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3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3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3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3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3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3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3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3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3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3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3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3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3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3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3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3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3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3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3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3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3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3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3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3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3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3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3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3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3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3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3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3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3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3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3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3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3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3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3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3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3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3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3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3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3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3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3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3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3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3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3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3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63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3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3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3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3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3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3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3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3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3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3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3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3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3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3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3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3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3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3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3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3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4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4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4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4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4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4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4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4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4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4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4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4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4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4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4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4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4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4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4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4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4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4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4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4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4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4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4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4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4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4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4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4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4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4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4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4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4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4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4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4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4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4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4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4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4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4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4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4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4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4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4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4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4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4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4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4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4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4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4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4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4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4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4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4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4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4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4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4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4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4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4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4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4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4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4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4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4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4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4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4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4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4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4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4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4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4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4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4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4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4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4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4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4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4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4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4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4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4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4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4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5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5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5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5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5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5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5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5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5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5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5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5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5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5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5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5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5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5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5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5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5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5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5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5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5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5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5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5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5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5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5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5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5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5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5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65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5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65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65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65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5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5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5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5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5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5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5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5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5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5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5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5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5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5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5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5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5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5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5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5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5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5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5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5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5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5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5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5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5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5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5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5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5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5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5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5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5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5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5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5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5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5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5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5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5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5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5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5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5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5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5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5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5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5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5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5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5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5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5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5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6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6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6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6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6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6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6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6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6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6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6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6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6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6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6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6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6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6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6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6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6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6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6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6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6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6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6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6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6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6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6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6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6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6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6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6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6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6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6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6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6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6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6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6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6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6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6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6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6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6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6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6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6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6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6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6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6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6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6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6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6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6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6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6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6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6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6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6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6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6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6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6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6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6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6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6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6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6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6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6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6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6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6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6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6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6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6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6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6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6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6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6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6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6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6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66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6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66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66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6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7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7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7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7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7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7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7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7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7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7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7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7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7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7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7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7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7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7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7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7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7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7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7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7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7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7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7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7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7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7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7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7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7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7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7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7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7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7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7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7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7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7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7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7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7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7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7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7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7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7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7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7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7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7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7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7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7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7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7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7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7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7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7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7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7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7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7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7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7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7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7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7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7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7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7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67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7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67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67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7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7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7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7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7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7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7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7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7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7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7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7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7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7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7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7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7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7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7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7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7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8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8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8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8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8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8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8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8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8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8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8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8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8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8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8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68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8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68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68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8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8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8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8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8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8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8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8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8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8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8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8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8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8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8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8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68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8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68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68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8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8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8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8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8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8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8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8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8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8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68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8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68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68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68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8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68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68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68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68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68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68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8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8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68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8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8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8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68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8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8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8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8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8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8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8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8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8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8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8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68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8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8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8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8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8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8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8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8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8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8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8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8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8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8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8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8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8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8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8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68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9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9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9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9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9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9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9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9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9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9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9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9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9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9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9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9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9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9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9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9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9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9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9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9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9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9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9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9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9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9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9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9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9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9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9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9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9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9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9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69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9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9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9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9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9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9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9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69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9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9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9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9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9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9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9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9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9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9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9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9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9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9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9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9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9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9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9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9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9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9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9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9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9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9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9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9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9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9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9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69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9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9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9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9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9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9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9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69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9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9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69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69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69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69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9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9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69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69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69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69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0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0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0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0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0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0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0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0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0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0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0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0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0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0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0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0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0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0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0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70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70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0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0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70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0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0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0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70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0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0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0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0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0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0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0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0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0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0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0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70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0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0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0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0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0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0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0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0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0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0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0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0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0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0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0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0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0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0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0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70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0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0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0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0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0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0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0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0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0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0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0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0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0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0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0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0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0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0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0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0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0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0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0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0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0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0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0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0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0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0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0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0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0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0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0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0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0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0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0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70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1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1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1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1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1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1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1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1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1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1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1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1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1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1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1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1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1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1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1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1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1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1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1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1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1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1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1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1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1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1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1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1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1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1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1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1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1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1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1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1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1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1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1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1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1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1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1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1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1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1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1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1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1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1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1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1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1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1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1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1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1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1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1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1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1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1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1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1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1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1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1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1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1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1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1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1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1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1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71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71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71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1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1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71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1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1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1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71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1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1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1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1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1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1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1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1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1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1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1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71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2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2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2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2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2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2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2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2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2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2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2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2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2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2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2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2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2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2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2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72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2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2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2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2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2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2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2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2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2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2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2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2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2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2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2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2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2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2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2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2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2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2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2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2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2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2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2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2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2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2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2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2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2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2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2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2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2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2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2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72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2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2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2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2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2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2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2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2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2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2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2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2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2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2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2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2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2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2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2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2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2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2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2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2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2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2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2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2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2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2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2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2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2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2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2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2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2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2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2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2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3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3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3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3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3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3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3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3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3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3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3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3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3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3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3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3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3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3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3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3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3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3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3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3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3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3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3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3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3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3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3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3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3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3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3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3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3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3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73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73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3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3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3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3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3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3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3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3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3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3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3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3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3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3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3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3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3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3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3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3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3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3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3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3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3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3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3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3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3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3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3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3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3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3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3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3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3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3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3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3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3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3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3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3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3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3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3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3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3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3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3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3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3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3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3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3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3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3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3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3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4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4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4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4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4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4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4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4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4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4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4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4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4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4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4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4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4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4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74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4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4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4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4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4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4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4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4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4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4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4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4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4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4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4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4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4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4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4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4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4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4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4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4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4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4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4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4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4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4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4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4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4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4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4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4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4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4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4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74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4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4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4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4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4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4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4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4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4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4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4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4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4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4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4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4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4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4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4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74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4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4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4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4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4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4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4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4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4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4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4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4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4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74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4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4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74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4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74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74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74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75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5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5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75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5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5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5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75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5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5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5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5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5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5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5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5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5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5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5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75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5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5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5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5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5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5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5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5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5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5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5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5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5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5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5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5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5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5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5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75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5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5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5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5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5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5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5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5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5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5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5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5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5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5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5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5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5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5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5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5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5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5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5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5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5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5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5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5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5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5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5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5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5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5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5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5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5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5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5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75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5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5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5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5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5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5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5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5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5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5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5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5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5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5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5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5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5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5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5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5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6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6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6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6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6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6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6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6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6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6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6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6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6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6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6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6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6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6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6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6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6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6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6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6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6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6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6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6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6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6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6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6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6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6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6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6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6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6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6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6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6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6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6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6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6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6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6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6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6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6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6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6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6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6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6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6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6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6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76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76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6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6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6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6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6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6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6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6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6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6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6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6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6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6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6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6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6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6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6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6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6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6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6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6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6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6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6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6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6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6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6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6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6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6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6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6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6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6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6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6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7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7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7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7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7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7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7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7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7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7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7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7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7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7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7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7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7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7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7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7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7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7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7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7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7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7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7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7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7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7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7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7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7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7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7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7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7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7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77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7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7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7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7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7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7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7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7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7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7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7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7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7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7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7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7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7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7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7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7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7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7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7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7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7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7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7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7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7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7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7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7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7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7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7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7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7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7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7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77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7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7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7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7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7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7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7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7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7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7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7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7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7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7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7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7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7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7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7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77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7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8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8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8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8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8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8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8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8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8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8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8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8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78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8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8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78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8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78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78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78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8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8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8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8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8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8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8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78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8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8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8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8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8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8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8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8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8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8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8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8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8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8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8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8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8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8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8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8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8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8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8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8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8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8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8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8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8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8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8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8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8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8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8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8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8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8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8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8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8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8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8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8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8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8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8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8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8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8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8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8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8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8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8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8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8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8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8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8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8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8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8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8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8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8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8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8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8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8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78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8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9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9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9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9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9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9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9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9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9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9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9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9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9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9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9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9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9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9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9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9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9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9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9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9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9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9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9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9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9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9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9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9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9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9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9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9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9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9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79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9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9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9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9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9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9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9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9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9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9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9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9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9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9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9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9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9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9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9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79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9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9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9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9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9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9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9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9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9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9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9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9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79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79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9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9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79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9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79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79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79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9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9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9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9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9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9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9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79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9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9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79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79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79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79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9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9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79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79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79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79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0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0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0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0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0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0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0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0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0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0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0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0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0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0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0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80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0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80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80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0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0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0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0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0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0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0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0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0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0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0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0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0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0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0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0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80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0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80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80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0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0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0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0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0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0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0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0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0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0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80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0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80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80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0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0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80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0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80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80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0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0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0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0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0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0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0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0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0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0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0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0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0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0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0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0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80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0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80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80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0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0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0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0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0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0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0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0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0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0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80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0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80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80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0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0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80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0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80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80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0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1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1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1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1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1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1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1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1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1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81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1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81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81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1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1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81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1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81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81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1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1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1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1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1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81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81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81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1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1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81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1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81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81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81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81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106680</xdr:rowOff>
    </xdr:to>
    <xdr:pic>
      <xdr:nvPicPr>
        <xdr:cNvPr id="81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81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106680</xdr:rowOff>
    </xdr:to>
    <xdr:pic>
      <xdr:nvPicPr>
        <xdr:cNvPr id="81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99060</xdr:rowOff>
    </xdr:to>
    <xdr:pic>
      <xdr:nvPicPr>
        <xdr:cNvPr id="81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7620</xdr:rowOff>
    </xdr:to>
    <xdr:pic>
      <xdr:nvPicPr>
        <xdr:cNvPr id="81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1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1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81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81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1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1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7620</xdr:rowOff>
    </xdr:to>
    <xdr:pic>
      <xdr:nvPicPr>
        <xdr:cNvPr id="81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1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1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1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1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1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81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1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1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1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1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1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81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81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1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1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1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1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1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1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81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1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1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1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1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1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1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1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1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1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1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1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81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81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1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1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1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1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1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1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81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1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1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1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1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1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1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1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1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1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1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1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1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1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2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2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2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2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2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2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2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2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2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2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2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2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2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2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2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2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2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2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82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82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2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2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2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2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2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2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82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2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2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2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2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2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2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2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2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2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2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2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2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2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2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2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2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2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2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2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2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2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2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2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2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2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2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2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2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2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2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2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2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2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2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2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2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2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2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2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2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2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2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2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2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2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2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2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2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2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2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2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2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2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2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2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2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2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2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2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2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2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2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2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2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2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2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2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2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2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2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2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82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82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3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3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3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3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3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3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83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3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3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3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3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3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3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3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3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3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3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3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3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3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3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3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3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3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3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3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3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3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3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3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3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3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3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3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3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3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3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3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3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3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3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3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3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3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3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3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3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3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3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3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3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3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3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3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3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3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3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3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3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3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3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3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3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3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3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3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3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3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3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3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3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3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3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3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3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3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3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3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3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3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3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3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3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3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3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3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3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3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3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3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3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3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3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3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3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3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3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3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3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3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4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4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4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4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4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4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4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4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4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4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4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4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4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4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4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4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4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4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4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4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4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4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4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4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4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4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4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4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4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4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4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4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4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4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4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4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4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4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4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4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4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4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4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4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4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4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4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4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4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4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4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4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4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4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4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4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4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4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84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84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4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4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4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4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4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4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84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4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4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4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4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4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4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4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4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4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4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4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4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4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4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4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4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4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4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4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4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4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4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4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4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4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4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4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4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4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4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4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4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4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5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5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5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5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5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5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5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5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5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5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5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5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5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5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5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5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5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5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5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5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5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5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5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5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5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5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5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5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5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5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5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5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5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5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5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5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5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5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5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5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5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5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5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5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5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5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5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5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5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5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5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5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5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5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5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5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5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5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5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5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5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5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5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5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5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5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5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5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5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5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5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5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5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5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5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5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5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5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5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5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5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5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5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5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5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5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5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5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5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5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5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5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5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5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5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5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5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5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5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5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6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6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6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6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6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6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6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6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6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6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6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6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6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6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6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6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6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6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6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6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6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6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6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6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6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6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6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6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6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6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6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6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6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6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6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6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6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6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6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6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6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6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6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6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6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6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6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6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6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6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6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6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6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6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6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6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6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6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6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6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6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6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6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6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6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6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6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6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6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6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6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6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6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6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6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6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6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6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6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6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6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6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6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6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6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6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6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6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6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6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6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6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6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6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6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6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6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6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6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6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7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7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7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7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7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7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7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7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7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7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7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7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7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7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7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7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7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7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7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7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7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7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7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7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7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7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7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7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7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7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7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7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7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7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7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7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7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7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7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7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7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7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7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7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7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7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7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7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7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7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7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7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7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7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7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7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7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7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7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7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7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7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7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7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7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7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7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7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7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7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7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7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7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7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87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7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87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87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87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87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7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7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7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7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7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7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87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7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7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7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7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7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7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7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7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7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7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7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7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7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8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8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8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8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8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8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8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8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8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8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8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8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8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8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8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8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8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8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8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8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8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8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8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8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8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8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8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8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8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8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8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8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8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8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8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8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8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8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8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8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8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8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8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8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8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8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8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8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8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8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8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8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8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8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8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8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8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8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8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8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8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8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8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8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8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8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8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8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8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8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8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8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8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8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8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8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8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8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8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8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8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8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8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8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8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8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8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8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8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8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8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8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8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8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8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8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8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8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8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8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9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9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9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9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9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9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9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9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9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9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9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9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9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9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9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9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9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9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9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9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9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9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9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9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9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9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9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9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9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9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9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9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9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9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9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9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89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89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89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9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9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9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9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9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9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9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89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9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9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9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9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9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9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9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9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9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9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9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9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9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9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9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9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9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9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9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9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9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9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9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9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9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9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9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9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9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9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9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89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9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9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9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9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9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9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9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89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9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9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89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89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89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9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9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9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89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89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89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89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89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0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0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0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0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0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0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0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0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0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0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0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0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0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0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0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0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0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0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0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0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0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0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0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0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0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0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0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0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0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0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0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0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0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0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0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0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0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0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0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0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0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0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0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0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0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0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0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0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0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0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0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0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0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0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0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0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0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0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0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0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0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0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0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0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0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0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0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0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0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0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0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0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0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0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0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0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0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0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0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0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0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0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0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0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0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0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0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0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0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0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0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0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0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0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90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0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90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90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90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90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1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1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1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1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1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1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91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1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1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1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1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1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1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1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1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1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1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1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1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1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1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1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1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1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1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1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1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1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1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1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1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1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1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1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1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1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1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1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1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1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1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1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1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1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1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1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1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1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1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1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1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1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1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1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1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1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1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1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1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1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1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1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1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1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1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1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1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1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1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1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1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1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1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1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1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1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1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1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1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1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1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1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1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1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1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1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1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1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1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1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1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1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1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1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1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1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1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1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1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1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2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2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2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2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2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2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2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2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2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2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2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2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2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2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2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2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2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2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2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2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2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2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2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2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2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2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2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2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2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2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2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2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2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2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2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2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2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2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2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2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2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2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2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2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2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2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2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2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2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2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2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2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2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2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2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92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2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92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92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2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2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2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2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2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2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2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2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2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2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2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2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2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2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2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2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2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2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2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2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2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2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2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2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2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2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2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2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2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2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2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2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2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2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2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2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2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2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2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2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2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2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3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3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3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3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3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3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3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3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3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3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3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3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3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3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3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3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3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3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3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3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3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3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3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3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3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3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3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3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3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3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3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3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3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3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93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3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93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93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3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3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3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3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3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3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3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3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3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3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3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3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3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3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3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3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3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3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3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3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3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3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3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3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3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3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3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3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3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3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3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3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3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3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3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3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93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3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93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93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3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3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3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3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3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3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3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3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3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3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3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3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3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3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3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3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93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3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93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93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3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3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4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4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4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4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4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4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4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4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94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4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94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94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4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4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94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4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94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94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94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94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4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4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94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94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4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4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94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4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4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4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4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4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94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4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4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4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4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4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94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94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4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4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4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4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4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4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94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4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4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4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4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4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4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4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4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4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4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4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94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94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4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4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4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4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4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4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94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4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4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4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4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4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4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4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4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4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4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4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4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4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4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4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4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4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4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4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4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4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4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4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4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4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4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4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4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4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4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4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94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94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5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5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5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5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5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5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95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5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5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5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5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5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5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5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5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5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5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5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5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5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5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5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5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5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5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5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5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5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5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5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5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5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5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5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5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5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5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5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5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5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5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5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5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5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5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5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5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5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5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5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5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5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5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5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5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5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5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5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5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5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5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5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5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5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5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5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5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5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5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5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5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5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5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5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5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5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5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5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95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95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5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5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5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5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5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5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95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5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5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5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5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5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5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5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5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5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5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5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5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5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6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6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6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6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6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6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6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6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6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6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6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6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6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6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6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6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6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6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6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6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6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6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6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6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6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6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6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6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6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6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6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6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6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6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6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6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6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6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6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6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6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6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6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6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6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6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6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6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6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6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6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6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6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6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6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6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6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6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6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6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6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6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6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6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6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6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6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6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6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6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6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6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6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6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6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6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6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6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6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6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6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6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6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6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6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6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6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6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6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6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6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6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6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6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6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6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6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6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6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6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7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7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7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7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7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7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7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7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7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7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7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7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7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7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7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7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7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7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7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7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7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7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7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7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7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7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7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7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7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7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7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7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7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7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97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7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97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97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97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97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7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7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7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7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7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7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97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7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7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7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7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7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7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7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7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7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7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7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7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7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7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7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7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7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7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7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7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7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7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7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7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7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7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7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7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7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7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7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7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7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7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7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7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7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7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7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7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7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7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7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7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7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7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7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7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7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7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7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7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7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8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8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8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8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8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8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8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8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8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8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8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8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8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8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8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8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8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8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8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8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8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8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8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8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8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8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8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8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8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8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8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8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8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8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8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8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8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8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8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8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8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8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8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8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8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8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8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8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8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8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8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8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8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8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8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8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8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8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8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8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8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8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8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8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8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8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8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8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8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8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8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8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8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8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8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8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8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8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8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8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8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8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8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8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8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8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8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8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8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8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8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8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8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8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98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8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98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98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98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8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9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9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9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9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9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9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99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9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9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9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9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9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9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9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9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9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9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9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9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9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9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9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9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9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9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9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9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9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9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9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9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9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9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9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9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9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9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9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9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9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9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9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9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9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9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9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9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9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9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9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9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9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9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9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9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9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9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9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9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9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9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9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9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9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9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9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9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9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9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9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9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9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9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9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99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9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99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99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99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9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9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9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9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9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9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9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99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9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9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99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99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99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9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9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9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99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99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99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99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99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0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0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0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0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0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0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0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0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0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0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0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0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0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0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0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0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0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0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0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0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0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0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0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0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0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0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0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0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0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0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0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0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0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0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0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0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0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0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0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0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0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0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0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0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0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0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0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0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0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0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0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0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0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0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00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0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00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00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100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100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0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0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00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0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0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0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100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0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0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0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0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0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0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0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0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0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0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0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00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0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0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0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0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0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0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0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0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0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0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0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0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0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0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0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0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0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0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0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00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0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1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1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1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1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1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1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1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1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1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1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1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1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1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1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1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1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1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1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1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1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1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1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1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1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1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1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1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1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1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1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1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1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1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1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1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1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1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1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01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1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1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1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1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1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1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1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1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1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1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1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1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1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1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1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1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1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1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1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1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1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1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1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1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1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1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1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1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1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1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1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1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1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1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1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1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1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1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1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1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1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1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1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1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1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1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1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1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1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1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1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1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1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1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1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1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1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1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1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1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1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2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2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2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2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2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2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2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2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2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2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2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2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2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2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2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2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2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2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02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2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2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2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2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2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2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2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2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2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2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2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2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2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2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2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2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2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2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2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2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2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2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2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2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2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2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2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2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2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2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2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2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2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2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2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2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2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2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2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2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2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2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2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2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2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2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2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2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2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2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2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2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2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2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2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2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2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2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2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2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2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2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2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2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2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2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2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2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2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2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2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2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2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2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2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2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2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2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2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2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2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3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3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3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3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3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3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3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3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3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3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3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3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3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3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3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3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3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3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3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3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3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3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3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3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3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3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3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3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3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3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3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3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3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3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3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3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3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3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3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3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3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3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3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3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3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3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3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3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3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3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3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3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3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3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3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3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3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3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3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3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3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3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3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3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3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3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3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3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3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3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3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3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3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3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03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3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03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03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03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3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3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3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3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3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3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3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3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3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3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3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3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3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3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3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3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3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3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3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3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3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4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4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4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4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4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4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4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4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4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4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4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4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4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4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4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4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4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4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4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4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4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4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4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4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4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4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4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4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4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4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4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4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4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4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4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4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4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4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4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4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4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4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4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4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4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4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4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4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4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4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4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4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4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4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4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4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4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4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4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4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4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4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4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4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4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4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4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4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4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4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4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4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4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4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4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4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4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4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4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4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4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4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4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4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4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4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4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4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4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4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4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4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4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4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4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4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4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4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4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4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5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5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5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5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5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5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5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5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5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5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5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5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5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5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5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5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5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5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5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5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5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5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5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5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5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5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5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5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5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5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5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5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5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5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05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5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05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05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5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5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5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5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5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5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5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5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5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5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5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5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5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5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5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5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5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5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5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5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5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5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5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5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5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5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5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5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5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5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5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5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5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5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5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5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5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5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5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5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5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5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5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5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5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5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5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5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5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5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5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5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5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5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5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5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5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5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5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5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5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5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6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6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6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6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6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6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6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6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6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6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6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6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6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6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06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6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06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06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6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6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6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6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6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6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6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6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6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6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6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6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6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6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6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6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6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6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6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6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6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6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6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6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6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6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6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6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6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6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6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6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6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6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6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6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06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6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06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06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6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6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6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6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6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6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6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6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6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6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6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6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6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6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6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6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06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6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06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06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6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6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6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6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6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6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6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6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6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6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06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6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06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06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06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6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106680</xdr:rowOff>
    </xdr:to>
    <xdr:pic>
      <xdr:nvPicPr>
        <xdr:cNvPr id="106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06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106680</xdr:rowOff>
    </xdr:to>
    <xdr:pic>
      <xdr:nvPicPr>
        <xdr:cNvPr id="106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99060</xdr:rowOff>
    </xdr:to>
    <xdr:pic>
      <xdr:nvPicPr>
        <xdr:cNvPr id="106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7620</xdr:rowOff>
    </xdr:to>
    <xdr:pic>
      <xdr:nvPicPr>
        <xdr:cNvPr id="106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106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07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07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107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107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7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7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7</xdr:row>
      <xdr:rowOff>0</xdr:rowOff>
    </xdr:to>
    <xdr:pic>
      <xdr:nvPicPr>
        <xdr:cNvPr id="107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07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7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07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7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7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107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7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7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7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7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7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107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107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7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7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07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7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7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7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107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7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7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7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7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7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7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7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7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7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7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7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107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107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7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7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07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7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7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7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107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7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7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7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7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7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7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7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7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7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7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7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07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7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7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7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7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7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7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7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7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7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7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7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7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7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7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7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7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7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7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7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107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107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7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7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07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7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7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7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107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7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7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7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7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7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7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7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7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7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7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7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07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7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8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8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8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8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8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8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8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8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8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8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8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8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8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8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8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8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8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8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08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8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8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8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8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8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8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8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8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8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8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8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8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8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8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8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8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8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8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8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8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8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8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8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8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8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8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8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8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8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8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8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8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8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8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8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8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8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8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8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108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108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8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8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08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8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8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8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108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8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8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8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8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8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8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8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8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8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8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8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08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8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8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8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8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8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8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8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8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8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8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8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8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8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8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8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8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8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8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8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08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8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9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9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9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9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9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9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9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9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9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9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9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9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9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9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9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9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9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9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9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9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9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9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9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9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9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9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9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9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9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9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9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9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9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9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9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9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9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9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09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9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9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9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9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9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9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9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09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9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9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9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9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9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9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9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9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9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9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9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9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9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9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9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9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9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9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9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9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9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9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9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9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9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9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9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9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9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9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9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09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9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9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9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9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9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9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9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09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9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9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09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09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09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9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9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9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09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09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09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09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09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0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0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0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0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0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0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0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0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0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0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0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0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0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0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0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0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0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0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110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110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0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0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10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0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0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0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110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0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0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0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0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0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0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0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0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0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0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0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10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0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0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0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0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0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0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0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0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0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0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0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0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0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0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0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0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0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0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0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10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0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0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0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0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0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0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0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0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0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0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0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0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0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0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0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0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0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0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0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0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0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0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0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0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0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0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0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0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0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0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0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0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0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0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0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0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0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0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0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10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0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1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1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1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1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1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1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1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1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1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1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1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1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1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1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1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1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1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1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1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1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1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1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1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1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1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1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1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1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1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1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1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1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1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1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1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1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1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1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1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1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1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1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1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1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1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1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1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1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1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1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1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1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1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1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1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1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1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1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1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1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1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1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1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1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1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1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1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1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1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1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1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1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1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1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1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1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1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1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11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1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1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1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1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1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1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1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1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1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1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1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1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1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1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1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1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1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1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1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1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1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2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2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2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2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2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2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2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2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2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2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2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2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2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2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2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2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2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2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2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2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2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2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2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2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2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2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2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2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2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2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2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2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2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2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2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2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2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2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2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2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2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2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2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2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2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2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2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2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2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2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2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2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2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2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2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2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2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2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2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2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2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2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2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2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2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2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2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2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2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2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2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2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2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2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2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2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2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2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2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2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2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2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2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2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2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2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2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2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2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2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2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2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2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2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2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2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2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2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2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2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3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3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3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3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3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3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3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3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3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3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3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3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3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3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3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3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3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3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3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3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3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3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3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3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3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3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3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3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3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3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3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3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3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3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13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3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13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13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113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113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3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3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13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3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3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3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113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3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3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3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3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3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3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3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3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3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3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3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13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3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3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3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3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3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3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3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3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3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3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3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3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3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3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3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3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3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3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3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13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3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3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3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3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3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3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3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3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3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3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3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3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3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3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3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3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3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3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3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3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3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4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4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4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4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4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4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4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4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4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4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4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4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4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4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4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4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4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4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14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4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4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4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4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4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4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4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4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4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4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4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4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4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4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4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4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4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4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4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4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4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4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4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4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4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4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4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4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4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4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4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4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4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4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4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4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4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4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4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4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4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4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4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4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4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4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4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4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4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4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4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4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4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4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4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4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4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4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4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4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4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4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4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4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4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4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4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4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4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4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4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4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4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4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4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4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4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4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4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14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4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5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5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5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5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5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5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5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5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5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5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5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5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5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5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5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5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5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5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5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5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5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5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5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5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5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5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5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5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5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5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5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5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5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5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5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5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5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5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5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5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5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5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5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5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5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5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5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5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5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5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5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5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5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5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5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5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5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5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5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5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5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5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5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5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5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5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5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5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5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5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5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5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5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5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5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5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5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5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5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5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5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5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5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5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5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5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5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5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5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5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5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5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5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5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5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5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5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5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5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5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6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6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6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6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6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6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6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6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6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6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6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6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6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6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6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6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6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6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6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6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6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6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6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6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6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6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6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6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6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6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6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6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6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6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6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6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6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6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6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6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6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6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6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6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6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6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6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6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6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6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6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6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6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6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16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6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16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16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16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6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6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6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6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6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6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6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6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6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6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6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6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6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6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6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6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6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6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6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6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6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6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6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6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6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6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6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6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6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6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6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6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6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6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6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6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6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6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6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6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6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7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7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7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7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7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7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7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7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7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7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7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7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7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7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7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7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7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7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7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7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7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7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7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7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7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7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7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7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7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7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7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7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7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7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7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7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7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7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7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7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7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7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7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7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7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7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7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7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7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7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7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7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7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7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7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7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7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7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7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7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7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7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7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7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7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7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7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7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7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7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7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7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7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7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7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7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7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7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7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7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7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7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7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7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7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7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7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7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7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7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7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7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7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7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7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7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7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7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7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7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8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8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8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8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8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8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8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8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8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8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8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8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8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8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18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8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18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18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8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8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8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8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8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8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8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8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8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8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8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8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8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8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8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8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8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8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8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8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8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8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8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8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8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8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8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8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8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8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8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8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8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8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8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8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8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8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8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8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8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8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8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8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8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8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8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8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8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8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8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8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8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8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8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8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8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8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8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8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8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8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8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8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8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8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8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8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8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8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8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8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8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8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8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8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18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8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18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18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8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8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9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9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9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9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9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9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9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9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9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9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9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9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9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9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9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9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9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9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9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9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9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9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9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9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9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9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9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9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9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9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9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9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9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9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19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9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19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19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9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9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9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9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9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9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9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9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19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9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9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9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9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9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9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9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19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9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19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19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9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9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9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9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19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9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9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9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19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9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19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19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19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19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19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9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106680</xdr:rowOff>
    </xdr:to>
    <xdr:pic>
      <xdr:nvPicPr>
        <xdr:cNvPr id="119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19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106680</xdr:rowOff>
    </xdr:to>
    <xdr:pic>
      <xdr:nvPicPr>
        <xdr:cNvPr id="119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99060</xdr:rowOff>
    </xdr:to>
    <xdr:pic>
      <xdr:nvPicPr>
        <xdr:cNvPr id="119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7</xdr:row>
      <xdr:rowOff>0</xdr:rowOff>
    </xdr:to>
    <xdr:pic>
      <xdr:nvPicPr>
        <xdr:cNvPr id="119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119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9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9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19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9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9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9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167640</xdr:rowOff>
    </xdr:to>
    <xdr:pic>
      <xdr:nvPicPr>
        <xdr:cNvPr id="119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9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9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19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19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19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9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9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9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19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19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19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19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19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0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0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0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0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0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0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20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0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0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0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0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0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0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0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0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0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0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0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20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20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0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0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0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0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0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0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20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0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0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0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0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0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0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0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0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0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0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0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0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0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0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0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0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0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0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0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0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0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0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0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0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0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0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0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0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0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0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0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20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20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0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0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0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0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0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0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20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0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0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0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0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0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0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0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0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0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0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0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0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0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0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0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0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0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0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0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0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0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0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0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0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0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0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0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0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0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0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0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0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0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1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1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1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1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1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1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1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1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1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1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1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1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1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1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1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1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1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1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1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1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1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1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1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1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1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1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1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1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1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1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1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1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1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1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1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1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1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1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21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21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1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1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1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1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1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1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21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1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1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1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1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1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1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1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1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1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1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1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1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1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1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1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1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1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1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1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1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1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1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1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1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1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1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1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1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1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1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1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1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1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1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1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1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1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1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1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1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1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1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1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1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1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1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1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1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1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1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1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1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1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2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2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2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2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2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2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2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2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2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2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2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2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2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2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2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2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2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2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2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2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2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2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2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2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2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2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2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2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2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2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2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2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2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2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2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2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2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2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2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2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2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2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2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2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2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2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2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2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2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2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2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2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2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2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2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2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2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2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2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2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2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2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2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2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2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2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2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2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2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2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2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2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2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2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2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2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2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2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2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2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2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2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2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2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2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2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2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2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2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2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2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2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2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2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2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2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2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22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22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22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3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3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3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3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3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3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23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3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3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3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3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3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3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3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3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3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3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3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3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3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3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3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3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3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3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3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3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3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3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3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3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3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3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3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3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3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3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3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3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3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3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3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3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3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3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3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3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3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3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3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3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3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3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3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3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3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3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3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3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3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3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3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3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3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3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3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3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3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3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3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3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3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3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3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3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3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3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3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3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3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3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3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3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3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3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3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3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3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3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3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3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3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3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3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3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3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3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3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3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3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4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4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4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4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4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4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4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4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4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4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4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4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4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4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4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4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4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4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4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4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4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4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4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4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4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4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4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4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4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4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4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4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4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4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4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4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4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4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4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4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4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4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4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4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4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4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4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4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4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4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4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4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4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4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4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4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4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24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4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4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4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4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4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4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4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4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4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4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4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4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4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4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4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4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4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4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4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4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4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4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4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4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4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4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4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4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4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4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4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4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4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4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4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4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4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4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4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4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4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4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5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5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5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5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5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5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5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5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5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5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5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5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5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5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5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5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5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5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5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5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5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5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5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5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5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5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5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5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5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5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5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5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5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5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5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5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5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25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5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5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5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5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5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5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5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5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5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5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5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5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5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5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5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5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5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5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5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5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5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5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5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5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5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5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5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5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5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5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5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5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5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5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5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5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5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5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5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25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5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5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5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5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5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5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5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5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5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5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5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5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5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5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5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5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5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5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5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25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5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5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6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6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6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6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6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6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6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6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6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6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6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26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6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6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106680</xdr:rowOff>
    </xdr:to>
    <xdr:pic>
      <xdr:nvPicPr>
        <xdr:cNvPr id="126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6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106680</xdr:rowOff>
    </xdr:to>
    <xdr:pic>
      <xdr:nvPicPr>
        <xdr:cNvPr id="126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99060</xdr:rowOff>
    </xdr:to>
    <xdr:pic>
      <xdr:nvPicPr>
        <xdr:cNvPr id="126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167640</xdr:rowOff>
    </xdr:to>
    <xdr:pic>
      <xdr:nvPicPr>
        <xdr:cNvPr id="126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26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6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6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6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6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6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6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160020</xdr:rowOff>
    </xdr:to>
    <xdr:pic>
      <xdr:nvPicPr>
        <xdr:cNvPr id="126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6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6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6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6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6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6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6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6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6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6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6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6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6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6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6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6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6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6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6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6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6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6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6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6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6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6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6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6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6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6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6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6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6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6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6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6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6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6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6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6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6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6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6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6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6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6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6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6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6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6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6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6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6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6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6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6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6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6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6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6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6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6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6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6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6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6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6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6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6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6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6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6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6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7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7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7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7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7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7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7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7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7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7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7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7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7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7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7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7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7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7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7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7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7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7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7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7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7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7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7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7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7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7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7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7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7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7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7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7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7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7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7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7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7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7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7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7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7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7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7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7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7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7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7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7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7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7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7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7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7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7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7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7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7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7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7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7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7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7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7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7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7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7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7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7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7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7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7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7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7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27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7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7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7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7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7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7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7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7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7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7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7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7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7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7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7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7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7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7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7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7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7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7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8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8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8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8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8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8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8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8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8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8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8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8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8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8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8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8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8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8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8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8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8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8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8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8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8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8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8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8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8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8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8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8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8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8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8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8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8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8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8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8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8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8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8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8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8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8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8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8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8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8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8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8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8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8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8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8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8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28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8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8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8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8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8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8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8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8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8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8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8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8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8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8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8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8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8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8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8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8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8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8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8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8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8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8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8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8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8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8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8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8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8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8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8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8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8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8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8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28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8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8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9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9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9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9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9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9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9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9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9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9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9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9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9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9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9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9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9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29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9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9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9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9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9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9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9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9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9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9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9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9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29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29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9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9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106680</xdr:rowOff>
    </xdr:to>
    <xdr:pic>
      <xdr:nvPicPr>
        <xdr:cNvPr id="129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9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106680</xdr:rowOff>
    </xdr:to>
    <xdr:pic>
      <xdr:nvPicPr>
        <xdr:cNvPr id="129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99060</xdr:rowOff>
    </xdr:to>
    <xdr:pic>
      <xdr:nvPicPr>
        <xdr:cNvPr id="129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160020</xdr:rowOff>
    </xdr:to>
    <xdr:pic>
      <xdr:nvPicPr>
        <xdr:cNvPr id="129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9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9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9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9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9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9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9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152400</xdr:rowOff>
    </xdr:to>
    <xdr:pic>
      <xdr:nvPicPr>
        <xdr:cNvPr id="129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9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9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9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9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9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9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9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9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9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9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9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9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9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9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9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9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9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9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9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9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9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9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9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9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9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9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9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9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9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9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9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29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9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9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9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9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9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9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9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29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9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9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29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29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29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9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9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9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29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29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29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29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29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0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0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30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A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0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B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0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C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0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D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30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E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0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F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0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0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0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1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0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2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0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3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0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4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0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5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0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6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0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7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0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8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30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9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30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A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30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B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30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C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30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D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30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E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30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DF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0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0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0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1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30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2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30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3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0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4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30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5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0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6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0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7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30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8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0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9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0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A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0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B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0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C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0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D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30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E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30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EF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0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0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0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1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30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2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0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3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0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4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0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5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30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6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0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7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0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8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0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9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0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A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0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B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0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C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0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D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0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E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0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FF3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0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0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30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30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30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0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0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30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0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0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0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30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0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0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0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0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0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0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0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0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0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0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4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30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5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30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0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0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8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0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0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0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B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0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C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0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D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0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0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F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0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0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0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1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0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2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30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0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0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5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106680</xdr:rowOff>
    </xdr:to>
    <xdr:pic>
      <xdr:nvPicPr>
        <xdr:cNvPr id="130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6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0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7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106680</xdr:rowOff>
    </xdr:to>
    <xdr:pic>
      <xdr:nvPicPr>
        <xdr:cNvPr id="130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99060</xdr:rowOff>
    </xdr:to>
    <xdr:pic>
      <xdr:nvPicPr>
        <xdr:cNvPr id="130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9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152400</xdr:rowOff>
    </xdr:to>
    <xdr:pic>
      <xdr:nvPicPr>
        <xdr:cNvPr id="130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A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30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B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31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C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31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D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31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E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31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1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0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1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144780</xdr:rowOff>
    </xdr:to>
    <xdr:pic>
      <xdr:nvPicPr>
        <xdr:cNvPr id="131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2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31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3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1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4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31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5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1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6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1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7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31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8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1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9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1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A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1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B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1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C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1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D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31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E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31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F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1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0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1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1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31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2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1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3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1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4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1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5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31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6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1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7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1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8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1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9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1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A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1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B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1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C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1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D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1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E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1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4F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1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0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31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1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31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2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31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3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1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4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1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5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31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6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1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7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1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8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1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9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31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A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1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B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1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C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1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D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1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E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1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5F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1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0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1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1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1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2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1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3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1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4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31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5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315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6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15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7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16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8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16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9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16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A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16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B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16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C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16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D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16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E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16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6F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16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0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16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1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17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2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317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3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17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4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17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5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106680</xdr:rowOff>
    </xdr:to>
    <xdr:pic>
      <xdr:nvPicPr>
        <xdr:cNvPr id="1317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6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17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7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106680</xdr:rowOff>
    </xdr:to>
    <xdr:pic>
      <xdr:nvPicPr>
        <xdr:cNvPr id="1317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8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99060</xdr:rowOff>
    </xdr:to>
    <xdr:pic>
      <xdr:nvPicPr>
        <xdr:cNvPr id="1317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9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144780</xdr:rowOff>
    </xdr:to>
    <xdr:pic>
      <xdr:nvPicPr>
        <xdr:cNvPr id="1317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A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317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B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18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C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18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D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318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E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18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7F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18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0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18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1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137160</xdr:rowOff>
    </xdr:to>
    <xdr:pic>
      <xdr:nvPicPr>
        <xdr:cNvPr id="1318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2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18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3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18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4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18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5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19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6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19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7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19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8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19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9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19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A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19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B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19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C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319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D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319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E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19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8F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20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0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20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1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20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2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20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3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20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4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20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5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20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6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20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7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20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8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20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9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2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A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32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B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2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C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2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D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106680</xdr:rowOff>
    </xdr:to>
    <xdr:pic>
      <xdr:nvPicPr>
        <xdr:cNvPr id="132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E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2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9F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106680</xdr:rowOff>
    </xdr:to>
    <xdr:pic>
      <xdr:nvPicPr>
        <xdr:cNvPr id="132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0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99060</xdr:rowOff>
    </xdr:to>
    <xdr:pic>
      <xdr:nvPicPr>
        <xdr:cNvPr id="132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1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137160</xdr:rowOff>
    </xdr:to>
    <xdr:pic>
      <xdr:nvPicPr>
        <xdr:cNvPr id="132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2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21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3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22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4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22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5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22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22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7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2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8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2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9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129540</xdr:rowOff>
    </xdr:to>
    <xdr:pic>
      <xdr:nvPicPr>
        <xdr:cNvPr id="132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A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2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B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2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C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2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D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2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E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32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F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2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0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2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1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106680</xdr:rowOff>
    </xdr:to>
    <xdr:pic>
      <xdr:nvPicPr>
        <xdr:cNvPr id="132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2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2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3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106680</xdr:rowOff>
    </xdr:to>
    <xdr:pic>
      <xdr:nvPicPr>
        <xdr:cNvPr id="132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4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99060</xdr:rowOff>
    </xdr:to>
    <xdr:pic>
      <xdr:nvPicPr>
        <xdr:cNvPr id="132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5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129540</xdr:rowOff>
    </xdr:to>
    <xdr:pic>
      <xdr:nvPicPr>
        <xdr:cNvPr id="132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6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2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7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2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8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2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9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121920</xdr:rowOff>
    </xdr:to>
    <xdr:pic>
      <xdr:nvPicPr>
        <xdr:cNvPr id="132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A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24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B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324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C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324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D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121920</xdr:rowOff>
    </xdr:to>
    <xdr:pic>
      <xdr:nvPicPr>
        <xdr:cNvPr id="1324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E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24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BF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106680</xdr:rowOff>
    </xdr:to>
    <xdr:pic>
      <xdr:nvPicPr>
        <xdr:cNvPr id="1324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0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114300</xdr:rowOff>
    </xdr:to>
    <xdr:pic>
      <xdr:nvPicPr>
        <xdr:cNvPr id="1324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1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106680</xdr:rowOff>
    </xdr:to>
    <xdr:pic>
      <xdr:nvPicPr>
        <xdr:cNvPr id="1325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2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99060</xdr:rowOff>
    </xdr:to>
    <xdr:pic>
      <xdr:nvPicPr>
        <xdr:cNvPr id="1325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3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114300</xdr:rowOff>
    </xdr:to>
    <xdr:pic>
      <xdr:nvPicPr>
        <xdr:cNvPr id="1325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4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325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5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99060</xdr:rowOff>
    </xdr:to>
    <xdr:pic>
      <xdr:nvPicPr>
        <xdr:cNvPr id="1325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6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106680</xdr:rowOff>
    </xdr:to>
    <xdr:pic>
      <xdr:nvPicPr>
        <xdr:cNvPr id="1325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7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</xdr:row>
      <xdr:rowOff>15240</xdr:rowOff>
    </xdr:from>
    <xdr:to>
      <xdr:col>1</xdr:col>
      <xdr:colOff>838200</xdr:colOff>
      <xdr:row>6</xdr:row>
      <xdr:rowOff>99060</xdr:rowOff>
    </xdr:to>
    <xdr:pic>
      <xdr:nvPicPr>
        <xdr:cNvPr id="1325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8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676400"/>
          <a:ext cx="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5</xdr:row>
      <xdr:rowOff>15240</xdr:rowOff>
    </xdr:from>
    <xdr:to>
      <xdr:col>3</xdr:col>
      <xdr:colOff>0</xdr:colOff>
      <xdr:row>6</xdr:row>
      <xdr:rowOff>91440</xdr:rowOff>
    </xdr:to>
    <xdr:pic>
      <xdr:nvPicPr>
        <xdr:cNvPr id="1325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C93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676400"/>
          <a:ext cx="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0</xdr:row>
      <xdr:rowOff>200025</xdr:rowOff>
    </xdr:from>
    <xdr:to>
      <xdr:col>1</xdr:col>
      <xdr:colOff>2438400</xdr:colOff>
      <xdr:row>3</xdr:row>
      <xdr:rowOff>213360</xdr:rowOff>
    </xdr:to>
    <xdr:pic>
      <xdr:nvPicPr>
        <xdr:cNvPr id="13258" name="Picture 13257">
          <a:extLst>
            <a:ext uri="{FF2B5EF4-FFF2-40B4-BE49-F238E27FC236}">
              <a16:creationId xmlns:a16="http://schemas.microsoft.com/office/drawing/2014/main" id="{6B700E3B-D28C-4E30-AED8-78B7F09597BB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0550" y="200025"/>
          <a:ext cx="1847850" cy="11182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0</xdr:row>
          <xdr:rowOff>95250</xdr:rowOff>
        </xdr:from>
        <xdr:to>
          <xdr:col>1</xdr:col>
          <xdr:colOff>2085975</xdr:colOff>
          <xdr:row>5</xdr:row>
          <xdr:rowOff>95250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2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5</xdr:col>
      <xdr:colOff>173355</xdr:colOff>
      <xdr:row>5</xdr:row>
      <xdr:rowOff>40005</xdr:rowOff>
    </xdr:from>
    <xdr:to>
      <xdr:col>5</xdr:col>
      <xdr:colOff>344805</xdr:colOff>
      <xdr:row>5</xdr:row>
      <xdr:rowOff>344805</xdr:rowOff>
    </xdr:to>
    <xdr:pic>
      <xdr:nvPicPr>
        <xdr:cNvPr id="2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298055" y="1697355"/>
          <a:ext cx="1714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83820</xdr:colOff>
      <xdr:row>5</xdr:row>
      <xdr:rowOff>45720</xdr:rowOff>
    </xdr:from>
    <xdr:to>
      <xdr:col>6</xdr:col>
      <xdr:colOff>411480</xdr:colOff>
      <xdr:row>5</xdr:row>
      <xdr:rowOff>358140</xdr:rowOff>
    </xdr:to>
    <xdr:pic>
      <xdr:nvPicPr>
        <xdr:cNvPr id="3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151495" y="1703070"/>
          <a:ext cx="3276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426720</xdr:colOff>
      <xdr:row>5</xdr:row>
      <xdr:rowOff>116205</xdr:rowOff>
    </xdr:from>
    <xdr:to>
      <xdr:col>5</xdr:col>
      <xdr:colOff>674370</xdr:colOff>
      <xdr:row>5</xdr:row>
      <xdr:rowOff>297180</xdr:rowOff>
    </xdr:to>
    <xdr:pic>
      <xdr:nvPicPr>
        <xdr:cNvPr id="4" name="Pictur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551420" y="1773555"/>
          <a:ext cx="2476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735602</xdr:colOff>
      <xdr:row>5</xdr:row>
      <xdr:rowOff>45448</xdr:rowOff>
    </xdr:from>
    <xdr:to>
      <xdr:col>6</xdr:col>
      <xdr:colOff>30752</xdr:colOff>
      <xdr:row>5</xdr:row>
      <xdr:rowOff>325483</xdr:rowOff>
    </xdr:to>
    <xdr:pic>
      <xdr:nvPicPr>
        <xdr:cNvPr id="5" name="Picture 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60302" y="1702798"/>
          <a:ext cx="23812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1478280</xdr:colOff>
      <xdr:row>5</xdr:row>
      <xdr:rowOff>7620</xdr:rowOff>
    </xdr:from>
    <xdr:to>
      <xdr:col>5</xdr:col>
      <xdr:colOff>0</xdr:colOff>
      <xdr:row>5</xdr:row>
      <xdr:rowOff>259080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7480" y="16687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1257300</xdr:colOff>
      <xdr:row>5</xdr:row>
      <xdr:rowOff>7620</xdr:rowOff>
    </xdr:from>
    <xdr:to>
      <xdr:col>5</xdr:col>
      <xdr:colOff>0</xdr:colOff>
      <xdr:row>5</xdr:row>
      <xdr:rowOff>236220</xdr:rowOff>
    </xdr:to>
    <xdr:pic>
      <xdr:nvPicPr>
        <xdr:cNvPr id="7" name="Pictur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7480" y="166878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2926080</xdr:colOff>
      <xdr:row>5</xdr:row>
      <xdr:rowOff>15240</xdr:rowOff>
    </xdr:from>
    <xdr:to>
      <xdr:col>5</xdr:col>
      <xdr:colOff>0</xdr:colOff>
      <xdr:row>6</xdr:row>
      <xdr:rowOff>45720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7480" y="167640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2499360</xdr:colOff>
      <xdr:row>5</xdr:row>
      <xdr:rowOff>15240</xdr:rowOff>
    </xdr:from>
    <xdr:to>
      <xdr:col>5</xdr:col>
      <xdr:colOff>0</xdr:colOff>
      <xdr:row>6</xdr:row>
      <xdr:rowOff>22860</xdr:rowOff>
    </xdr:to>
    <xdr:pic>
      <xdr:nvPicPr>
        <xdr:cNvPr id="9" name="Pictur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7480" y="1676400"/>
          <a:ext cx="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2019300</xdr:colOff>
      <xdr:row>5</xdr:row>
      <xdr:rowOff>38100</xdr:rowOff>
    </xdr:from>
    <xdr:to>
      <xdr:col>5</xdr:col>
      <xdr:colOff>0</xdr:colOff>
      <xdr:row>6</xdr:row>
      <xdr:rowOff>22860</xdr:rowOff>
    </xdr:to>
    <xdr:pic>
      <xdr:nvPicPr>
        <xdr:cNvPr id="10" name="Pictur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7480" y="169926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247650</xdr:colOff>
          <xdr:row>0</xdr:row>
          <xdr:rowOff>142875</xdr:rowOff>
        </xdr:from>
        <xdr:to>
          <xdr:col>1</xdr:col>
          <xdr:colOff>2114550</xdr:colOff>
          <xdr:row>5</xdr:row>
          <xdr:rowOff>85725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708660</xdr:colOff>
      <xdr:row>4</xdr:row>
      <xdr:rowOff>251460</xdr:rowOff>
    </xdr:from>
    <xdr:to>
      <xdr:col>6</xdr:col>
      <xdr:colOff>111706</xdr:colOff>
      <xdr:row>6</xdr:row>
      <xdr:rowOff>15240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638300"/>
          <a:ext cx="226006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304800</xdr:colOff>
      <xdr:row>4</xdr:row>
      <xdr:rowOff>252548</xdr:rowOff>
    </xdr:from>
    <xdr:to>
      <xdr:col>7</xdr:col>
      <xdr:colOff>160020</xdr:colOff>
      <xdr:row>6</xdr:row>
      <xdr:rowOff>15239</xdr:rowOff>
    </xdr:to>
    <xdr:pic>
      <xdr:nvPicPr>
        <xdr:cNvPr id="12" name="Pictur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6120" y="1639388"/>
          <a:ext cx="297180" cy="311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350520</xdr:colOff>
      <xdr:row>4</xdr:row>
      <xdr:rowOff>260736</xdr:rowOff>
    </xdr:from>
    <xdr:to>
      <xdr:col>8</xdr:col>
      <xdr:colOff>97155</xdr:colOff>
      <xdr:row>5</xdr:row>
      <xdr:rowOff>251459</xdr:rowOff>
    </xdr:to>
    <xdr:pic>
      <xdr:nvPicPr>
        <xdr:cNvPr id="13" name="Picture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1647576"/>
          <a:ext cx="304800" cy="265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</xdr:colOff>
      <xdr:row>4</xdr:row>
      <xdr:rowOff>243840</xdr:rowOff>
    </xdr:from>
    <xdr:to>
      <xdr:col>8</xdr:col>
      <xdr:colOff>305308</xdr:colOff>
      <xdr:row>5</xdr:row>
      <xdr:rowOff>266700</xdr:rowOff>
    </xdr:to>
    <xdr:pic>
      <xdr:nvPicPr>
        <xdr:cNvPr id="14" name="Pictur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3380" y="1630680"/>
          <a:ext cx="244348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2926080</xdr:colOff>
      <xdr:row>5</xdr:row>
      <xdr:rowOff>15240</xdr:rowOff>
    </xdr:from>
    <xdr:to>
      <xdr:col>5</xdr:col>
      <xdr:colOff>3810</xdr:colOff>
      <xdr:row>6</xdr:row>
      <xdr:rowOff>7620</xdr:rowOff>
    </xdr:to>
    <xdr:pic>
      <xdr:nvPicPr>
        <xdr:cNvPr id="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7480" y="167640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preserveFormatting="0" adjustColumnWidth="0" connectionId="3" xr16:uid="{00000000-0016-0000-0000-000000000000}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preserveFormatting="0" adjustColumnWidth="0" connectionId="1" xr16:uid="{00000000-0016-0000-0100-000001000000}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preserveFormatting="0" adjustColumnWidth="0" connectionId="4" xr16:uid="{856F1A36-A685-413B-BA6E-997883F92B30}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preserveFormatting="0" adjustColumnWidth="0" connectionId="2" xr16:uid="{00000000-0016-0000-0200-000002000000}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queryTable" Target="../queryTables/queryTable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queryTable" Target="../queryTables/queryTable2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queryTable" Target="../queryTables/queryTable3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queryTable" Target="../queryTables/queryTable4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P779"/>
  <sheetViews>
    <sheetView showGridLines="0" showZeros="0" topLeftCell="B1" zoomScaleNormal="100" workbookViewId="0">
      <selection activeCell="R7" sqref="R7"/>
    </sheetView>
  </sheetViews>
  <sheetFormatPr defaultRowHeight="12.75"/>
  <cols>
    <col min="1" max="1" width="22.140625" style="1" hidden="1" customWidth="1"/>
    <col min="2" max="2" width="71.7109375" bestFit="1" customWidth="1"/>
    <col min="3" max="3" width="15.28515625" bestFit="1" customWidth="1"/>
    <col min="4" max="4" width="10.42578125" customWidth="1"/>
    <col min="5" max="5" width="9.42578125" customWidth="1"/>
    <col min="6" max="6" width="14.140625" customWidth="1"/>
    <col min="7" max="7" width="18.28515625" bestFit="1" customWidth="1"/>
    <col min="8" max="8" width="7" style="2" customWidth="1"/>
    <col min="9" max="9" width="8" style="17" customWidth="1"/>
    <col min="10" max="10" width="7.85546875" style="17" customWidth="1"/>
    <col min="11" max="11" width="11" style="17" customWidth="1"/>
    <col min="12" max="12" width="12.7109375" customWidth="1"/>
    <col min="13" max="13" width="10.85546875" hidden="1" customWidth="1"/>
    <col min="14" max="14" width="12" style="39" customWidth="1"/>
    <col min="254" max="254" width="0" hidden="1" customWidth="1"/>
  </cols>
  <sheetData>
    <row r="1" spans="1:14" ht="52.9" customHeight="1">
      <c r="A1" s="223"/>
      <c r="B1" s="227" t="s">
        <v>1893</v>
      </c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9"/>
    </row>
    <row r="2" spans="1:14" ht="27.75" hidden="1" customHeight="1">
      <c r="A2" s="223"/>
      <c r="B2" s="230" t="s">
        <v>1896</v>
      </c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8"/>
    </row>
    <row r="3" spans="1:14" ht="34.9" customHeight="1">
      <c r="A3" s="223"/>
      <c r="B3" s="216" t="s">
        <v>1922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8"/>
    </row>
    <row r="4" spans="1:14" ht="22.15" customHeight="1">
      <c r="A4" s="14"/>
      <c r="B4" s="219" t="s">
        <v>1923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1"/>
    </row>
    <row r="5" spans="1:14" ht="22.15" customHeight="1">
      <c r="A5" s="3"/>
      <c r="B5" s="222" t="s">
        <v>1924</v>
      </c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1"/>
    </row>
    <row r="6" spans="1:14" ht="30.6" customHeight="1" thickBot="1">
      <c r="A6" s="3"/>
      <c r="B6" s="224" t="s">
        <v>1894</v>
      </c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6"/>
    </row>
    <row r="7" spans="1:14" ht="14.25" customHeight="1" thickBot="1">
      <c r="A7" s="88"/>
      <c r="B7" s="203" t="s">
        <v>1895</v>
      </c>
      <c r="C7" s="204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5"/>
    </row>
    <row r="8" spans="1:14" ht="18" customHeight="1">
      <c r="A8" s="4"/>
      <c r="B8" s="89" t="s">
        <v>20</v>
      </c>
      <c r="C8" s="206" t="s">
        <v>1896</v>
      </c>
      <c r="D8" s="206"/>
      <c r="E8" s="206"/>
      <c r="F8" s="90"/>
      <c r="G8" s="90"/>
      <c r="H8" s="90"/>
      <c r="I8" s="90"/>
      <c r="J8" s="90"/>
      <c r="K8" s="90"/>
      <c r="L8" s="90"/>
      <c r="M8" s="90"/>
      <c r="N8" s="91"/>
    </row>
    <row r="9" spans="1:14" ht="18" customHeight="1">
      <c r="A9" s="4"/>
      <c r="B9" s="92" t="s">
        <v>21</v>
      </c>
      <c r="C9" s="210" t="s">
        <v>1896</v>
      </c>
      <c r="D9" s="210"/>
      <c r="E9" s="210"/>
      <c r="F9" s="93"/>
      <c r="G9" s="93"/>
      <c r="H9" s="93"/>
      <c r="I9" s="93"/>
      <c r="J9" s="93"/>
      <c r="K9" s="93"/>
      <c r="L9" s="93"/>
      <c r="M9" s="93"/>
      <c r="N9" s="94"/>
    </row>
    <row r="10" spans="1:14" ht="18" customHeight="1" thickBot="1">
      <c r="A10" s="4"/>
      <c r="B10" s="92" t="s">
        <v>26</v>
      </c>
      <c r="C10" s="210" t="s">
        <v>1896</v>
      </c>
      <c r="D10" s="210"/>
      <c r="E10" s="210"/>
      <c r="F10" s="93"/>
      <c r="G10" s="93"/>
      <c r="H10" s="93"/>
      <c r="I10" s="93"/>
      <c r="J10" s="93"/>
      <c r="K10" s="93"/>
      <c r="L10" s="95"/>
      <c r="M10" s="95"/>
      <c r="N10" s="96"/>
    </row>
    <row r="11" spans="1:14" ht="18" customHeight="1">
      <c r="A11" s="4"/>
      <c r="B11" s="92" t="s">
        <v>22</v>
      </c>
      <c r="C11" s="210" t="s">
        <v>1896</v>
      </c>
      <c r="D11" s="210"/>
      <c r="E11" s="210"/>
      <c r="F11" s="93"/>
      <c r="G11" s="93"/>
      <c r="H11" s="93"/>
      <c r="I11" s="93"/>
      <c r="J11" s="93"/>
      <c r="K11" s="93"/>
      <c r="L11" s="97" t="s">
        <v>25</v>
      </c>
      <c r="M11" s="98"/>
      <c r="N11" s="99">
        <v>0</v>
      </c>
    </row>
    <row r="12" spans="1:14" ht="18" customHeight="1" thickBot="1">
      <c r="A12" s="4"/>
      <c r="B12" s="92" t="s">
        <v>23</v>
      </c>
      <c r="C12" s="211" t="s">
        <v>1896</v>
      </c>
      <c r="D12" s="212"/>
      <c r="E12" s="212"/>
      <c r="F12" s="100"/>
      <c r="G12" s="100"/>
      <c r="H12" s="101"/>
      <c r="I12" s="101"/>
      <c r="J12" s="101"/>
      <c r="K12" s="101"/>
      <c r="L12" s="102" t="s">
        <v>1897</v>
      </c>
      <c r="M12" s="103"/>
      <c r="N12" s="104">
        <f>SUM(N21:N778)</f>
        <v>0</v>
      </c>
    </row>
    <row r="13" spans="1:14" ht="18" customHeight="1" thickBot="1">
      <c r="A13" s="4"/>
      <c r="B13" s="105" t="s">
        <v>24</v>
      </c>
      <c r="C13" s="106" t="s">
        <v>1896</v>
      </c>
      <c r="D13" s="213" t="s">
        <v>1898</v>
      </c>
      <c r="E13" s="214"/>
      <c r="F13" s="214"/>
      <c r="G13" s="215"/>
      <c r="H13" s="106"/>
      <c r="I13" s="106"/>
      <c r="J13" s="106"/>
      <c r="K13" s="106"/>
      <c r="L13" s="107" t="s">
        <v>1899</v>
      </c>
      <c r="M13" s="108"/>
      <c r="N13" s="109">
        <f>SUM(I21:I778)</f>
        <v>0</v>
      </c>
    </row>
    <row r="14" spans="1:14" ht="19.5" thickBot="1">
      <c r="A14" s="207" t="s">
        <v>1907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9"/>
    </row>
    <row r="15" spans="1:14" ht="15.75" hidden="1" thickBot="1">
      <c r="A15" s="6"/>
      <c r="B15" s="13" t="s">
        <v>9</v>
      </c>
      <c r="C15" s="7"/>
      <c r="D15" s="7"/>
      <c r="E15" s="7"/>
      <c r="F15" s="7"/>
      <c r="G15" s="7"/>
      <c r="H15" s="8"/>
      <c r="I15" s="15"/>
      <c r="J15" s="15"/>
      <c r="K15" s="15"/>
      <c r="L15" s="5"/>
      <c r="M15" s="5"/>
      <c r="N15" s="37"/>
    </row>
    <row r="16" spans="1:14" ht="13.5" hidden="1" thickBot="1">
      <c r="A16" s="9" t="s">
        <v>10</v>
      </c>
      <c r="B16" s="10" t="s">
        <v>11</v>
      </c>
      <c r="C16" s="10" t="s">
        <v>12</v>
      </c>
      <c r="D16" s="10" t="s">
        <v>13</v>
      </c>
      <c r="E16" s="10" t="s">
        <v>14</v>
      </c>
      <c r="F16" s="11" t="s">
        <v>28</v>
      </c>
      <c r="G16" s="10" t="s">
        <v>18</v>
      </c>
      <c r="H16" s="12" t="s">
        <v>15</v>
      </c>
      <c r="I16" s="12" t="s">
        <v>30</v>
      </c>
      <c r="J16" s="16" t="s">
        <v>16</v>
      </c>
      <c r="K16" s="16" t="s">
        <v>27</v>
      </c>
      <c r="L16" s="16" t="s">
        <v>29</v>
      </c>
      <c r="M16" s="10" t="s">
        <v>19</v>
      </c>
      <c r="N16" s="38" t="s">
        <v>17</v>
      </c>
    </row>
    <row r="17" spans="1:16" ht="13.5" hidden="1" thickBot="1"/>
    <row r="18" spans="1:16" ht="13.5" hidden="1" thickBot="1">
      <c r="A18" s="18" t="s">
        <v>0</v>
      </c>
      <c r="B18" s="18" t="s">
        <v>1</v>
      </c>
      <c r="C18" s="18" t="s">
        <v>2</v>
      </c>
      <c r="D18" s="18" t="s">
        <v>3</v>
      </c>
      <c r="E18" s="18" t="s">
        <v>31</v>
      </c>
      <c r="F18" s="18" t="s">
        <v>32</v>
      </c>
      <c r="G18" s="18" t="s">
        <v>33</v>
      </c>
      <c r="H18" s="18" t="s">
        <v>4</v>
      </c>
      <c r="I18" s="18" t="s">
        <v>5</v>
      </c>
      <c r="J18" s="18" t="s">
        <v>6</v>
      </c>
      <c r="K18" s="18" t="s">
        <v>34</v>
      </c>
      <c r="L18" s="18" t="s">
        <v>35</v>
      </c>
      <c r="M18" s="18" t="s">
        <v>36</v>
      </c>
      <c r="N18" s="39" t="s">
        <v>17</v>
      </c>
      <c r="O18" s="18" t="s">
        <v>7</v>
      </c>
      <c r="P18" s="18" t="s">
        <v>8</v>
      </c>
    </row>
    <row r="19" spans="1:16" ht="35.450000000000003" customHeight="1">
      <c r="A19" s="18"/>
      <c r="B19" s="110" t="s">
        <v>11</v>
      </c>
      <c r="C19" s="111" t="s">
        <v>12</v>
      </c>
      <c r="D19" s="111" t="s">
        <v>13</v>
      </c>
      <c r="E19" s="112" t="s">
        <v>1900</v>
      </c>
      <c r="F19" s="113" t="s">
        <v>28</v>
      </c>
      <c r="G19" s="114" t="s">
        <v>18</v>
      </c>
      <c r="H19" s="114" t="s">
        <v>15</v>
      </c>
      <c r="I19" s="115" t="s">
        <v>1901</v>
      </c>
      <c r="J19" s="111" t="s">
        <v>1902</v>
      </c>
      <c r="K19" s="112" t="s">
        <v>1903</v>
      </c>
      <c r="L19" s="111" t="s">
        <v>1904</v>
      </c>
      <c r="M19" s="116" t="s">
        <v>1905</v>
      </c>
      <c r="N19" s="117" t="s">
        <v>1906</v>
      </c>
      <c r="O19" s="18"/>
      <c r="P19" s="18"/>
    </row>
    <row r="20" spans="1:16" ht="15" customHeight="1">
      <c r="A20" s="25"/>
      <c r="B20" s="26" t="s">
        <v>399</v>
      </c>
      <c r="C20" s="25"/>
      <c r="D20" s="25"/>
      <c r="E20" s="25"/>
      <c r="F20" s="25"/>
      <c r="G20" s="25"/>
      <c r="H20" s="25"/>
      <c r="I20" s="27"/>
      <c r="J20" s="28"/>
      <c r="K20" s="25"/>
      <c r="L20" s="25"/>
      <c r="M20" s="25"/>
      <c r="N20" s="40">
        <f>I20 * J20</f>
        <v>0</v>
      </c>
      <c r="O20" s="18"/>
      <c r="P20" s="18"/>
    </row>
    <row r="21" spans="1:16" ht="15" customHeight="1">
      <c r="A21" s="21" t="s">
        <v>397</v>
      </c>
      <c r="B21" s="22" t="s">
        <v>398</v>
      </c>
      <c r="C21" s="22" t="s">
        <v>399</v>
      </c>
      <c r="D21" s="22" t="s">
        <v>51</v>
      </c>
      <c r="E21" s="119"/>
      <c r="F21" s="23" t="s">
        <v>64</v>
      </c>
      <c r="G21" s="22"/>
      <c r="H21" s="24">
        <v>76</v>
      </c>
      <c r="I21" s="118">
        <v>0</v>
      </c>
      <c r="J21" s="41">
        <v>105</v>
      </c>
      <c r="K21" s="41">
        <f t="shared" ref="K21:K47" si="0">J21*(1-$N$11)</f>
        <v>105</v>
      </c>
      <c r="L21" s="121">
        <f t="shared" ref="L21:L47" si="1">1-(K21/J21)</f>
        <v>0</v>
      </c>
      <c r="M21" s="34">
        <v>52350</v>
      </c>
      <c r="N21" s="122">
        <f t="shared" ref="N21:N47" si="2">I21 * K21</f>
        <v>0</v>
      </c>
    </row>
    <row r="22" spans="1:16" ht="15" customHeight="1">
      <c r="A22" s="21" t="s">
        <v>442</v>
      </c>
      <c r="B22" s="22" t="s">
        <v>443</v>
      </c>
      <c r="C22" s="22" t="s">
        <v>399</v>
      </c>
      <c r="D22" s="22" t="s">
        <v>40</v>
      </c>
      <c r="E22" s="119"/>
      <c r="F22" s="23" t="s">
        <v>173</v>
      </c>
      <c r="G22" s="22"/>
      <c r="H22" s="24">
        <v>1</v>
      </c>
      <c r="I22" s="118">
        <v>0</v>
      </c>
      <c r="J22" s="41">
        <v>35</v>
      </c>
      <c r="K22" s="41">
        <f t="shared" si="0"/>
        <v>35</v>
      </c>
      <c r="L22" s="121">
        <f t="shared" si="1"/>
        <v>0</v>
      </c>
      <c r="M22" s="34">
        <v>26124</v>
      </c>
      <c r="N22" s="122">
        <f t="shared" si="2"/>
        <v>0</v>
      </c>
    </row>
    <row r="23" spans="1:16" ht="15" customHeight="1">
      <c r="A23" s="21" t="s">
        <v>444</v>
      </c>
      <c r="B23" s="22" t="s">
        <v>445</v>
      </c>
      <c r="C23" s="22" t="s">
        <v>399</v>
      </c>
      <c r="D23" s="22" t="s">
        <v>40</v>
      </c>
      <c r="E23" s="119"/>
      <c r="F23" s="23" t="s">
        <v>85</v>
      </c>
      <c r="G23" s="22"/>
      <c r="H23" s="24">
        <v>112</v>
      </c>
      <c r="I23" s="118">
        <v>0</v>
      </c>
      <c r="J23" s="41">
        <v>23.5</v>
      </c>
      <c r="K23" s="41">
        <f t="shared" si="0"/>
        <v>23.5</v>
      </c>
      <c r="L23" s="121">
        <f t="shared" si="1"/>
        <v>0</v>
      </c>
      <c r="M23" s="34">
        <v>91823</v>
      </c>
      <c r="N23" s="122">
        <f t="shared" si="2"/>
        <v>0</v>
      </c>
    </row>
    <row r="24" spans="1:16" ht="15" customHeight="1">
      <c r="A24" s="21" t="s">
        <v>446</v>
      </c>
      <c r="B24" s="22" t="s">
        <v>447</v>
      </c>
      <c r="C24" s="22" t="s">
        <v>399</v>
      </c>
      <c r="D24" s="22" t="s">
        <v>40</v>
      </c>
      <c r="E24" s="119"/>
      <c r="F24" s="23" t="s">
        <v>122</v>
      </c>
      <c r="G24" s="22" t="s">
        <v>382</v>
      </c>
      <c r="H24" s="24">
        <v>2000</v>
      </c>
      <c r="I24" s="118">
        <v>0</v>
      </c>
      <c r="J24" s="41">
        <v>23</v>
      </c>
      <c r="K24" s="41">
        <f t="shared" si="0"/>
        <v>23</v>
      </c>
      <c r="L24" s="121">
        <f t="shared" si="1"/>
        <v>0</v>
      </c>
      <c r="M24" s="34">
        <v>21292</v>
      </c>
      <c r="N24" s="122">
        <f t="shared" si="2"/>
        <v>0</v>
      </c>
    </row>
    <row r="25" spans="1:16" ht="15" customHeight="1">
      <c r="A25" s="21" t="s">
        <v>798</v>
      </c>
      <c r="B25" s="22" t="s">
        <v>799</v>
      </c>
      <c r="C25" s="22" t="s">
        <v>399</v>
      </c>
      <c r="D25" s="22" t="s">
        <v>60</v>
      </c>
      <c r="E25" s="119"/>
      <c r="F25" s="23" t="s">
        <v>61</v>
      </c>
      <c r="G25" s="22"/>
      <c r="H25" s="24">
        <v>12</v>
      </c>
      <c r="I25" s="118">
        <v>0</v>
      </c>
      <c r="J25" s="41">
        <v>70</v>
      </c>
      <c r="K25" s="41">
        <f t="shared" si="0"/>
        <v>70</v>
      </c>
      <c r="L25" s="121">
        <f t="shared" si="1"/>
        <v>0</v>
      </c>
      <c r="M25" s="34">
        <v>28401</v>
      </c>
      <c r="N25" s="122">
        <f t="shared" si="2"/>
        <v>0</v>
      </c>
    </row>
    <row r="26" spans="1:16" ht="15" customHeight="1">
      <c r="A26" s="21" t="s">
        <v>800</v>
      </c>
      <c r="B26" s="22" t="s">
        <v>801</v>
      </c>
      <c r="C26" s="22" t="s">
        <v>399</v>
      </c>
      <c r="D26" s="22" t="s">
        <v>60</v>
      </c>
      <c r="E26" s="119"/>
      <c r="F26" s="23" t="s">
        <v>61</v>
      </c>
      <c r="G26" s="22"/>
      <c r="H26" s="24">
        <v>5</v>
      </c>
      <c r="I26" s="118">
        <v>0</v>
      </c>
      <c r="J26" s="41">
        <v>70</v>
      </c>
      <c r="K26" s="41">
        <f t="shared" si="0"/>
        <v>70</v>
      </c>
      <c r="L26" s="121">
        <f t="shared" si="1"/>
        <v>0</v>
      </c>
      <c r="M26" s="34">
        <v>92711</v>
      </c>
      <c r="N26" s="122">
        <f t="shared" si="2"/>
        <v>0</v>
      </c>
    </row>
    <row r="27" spans="1:16" ht="15" customHeight="1">
      <c r="A27" s="21" t="s">
        <v>802</v>
      </c>
      <c r="B27" s="22" t="s">
        <v>803</v>
      </c>
      <c r="C27" s="22" t="s">
        <v>399</v>
      </c>
      <c r="D27" s="22" t="s">
        <v>40</v>
      </c>
      <c r="E27" s="119"/>
      <c r="F27" s="23" t="s">
        <v>122</v>
      </c>
      <c r="G27" s="22"/>
      <c r="H27" s="24">
        <v>212</v>
      </c>
      <c r="I27" s="118">
        <v>0</v>
      </c>
      <c r="J27" s="41">
        <v>20</v>
      </c>
      <c r="K27" s="41">
        <f t="shared" si="0"/>
        <v>20</v>
      </c>
      <c r="L27" s="121">
        <f t="shared" si="1"/>
        <v>0</v>
      </c>
      <c r="M27" s="34">
        <v>25648</v>
      </c>
      <c r="N27" s="122">
        <f t="shared" si="2"/>
        <v>0</v>
      </c>
    </row>
    <row r="28" spans="1:16" ht="15" customHeight="1">
      <c r="A28" s="21" t="s">
        <v>804</v>
      </c>
      <c r="B28" s="22" t="s">
        <v>805</v>
      </c>
      <c r="C28" s="22" t="s">
        <v>399</v>
      </c>
      <c r="D28" s="22" t="s">
        <v>40</v>
      </c>
      <c r="E28" s="119"/>
      <c r="F28" s="23" t="s">
        <v>222</v>
      </c>
      <c r="G28" s="22"/>
      <c r="H28" s="24">
        <v>250</v>
      </c>
      <c r="I28" s="118">
        <v>0</v>
      </c>
      <c r="J28" s="41">
        <v>20</v>
      </c>
      <c r="K28" s="41">
        <f t="shared" si="0"/>
        <v>20</v>
      </c>
      <c r="L28" s="121">
        <f t="shared" si="1"/>
        <v>0</v>
      </c>
      <c r="M28" s="34">
        <v>25998</v>
      </c>
      <c r="N28" s="122">
        <f t="shared" si="2"/>
        <v>0</v>
      </c>
    </row>
    <row r="29" spans="1:16" ht="15" customHeight="1">
      <c r="A29" s="21" t="s">
        <v>806</v>
      </c>
      <c r="B29" s="22" t="s">
        <v>807</v>
      </c>
      <c r="C29" s="22" t="s">
        <v>399</v>
      </c>
      <c r="D29" s="22" t="s">
        <v>40</v>
      </c>
      <c r="E29" s="119"/>
      <c r="F29" s="23" t="s">
        <v>227</v>
      </c>
      <c r="G29" s="22"/>
      <c r="H29" s="24">
        <v>42</v>
      </c>
      <c r="I29" s="118">
        <v>0</v>
      </c>
      <c r="J29" s="41">
        <v>20</v>
      </c>
      <c r="K29" s="41">
        <f t="shared" si="0"/>
        <v>20</v>
      </c>
      <c r="L29" s="121">
        <f t="shared" si="1"/>
        <v>0</v>
      </c>
      <c r="M29" s="34">
        <v>25654</v>
      </c>
      <c r="N29" s="122">
        <f t="shared" si="2"/>
        <v>0</v>
      </c>
    </row>
    <row r="30" spans="1:16" ht="15" customHeight="1">
      <c r="A30" s="21" t="s">
        <v>809</v>
      </c>
      <c r="B30" s="22" t="s">
        <v>808</v>
      </c>
      <c r="C30" s="22" t="s">
        <v>399</v>
      </c>
      <c r="D30" s="22" t="s">
        <v>60</v>
      </c>
      <c r="E30" s="119"/>
      <c r="F30" s="23" t="s">
        <v>61</v>
      </c>
      <c r="G30" s="22"/>
      <c r="H30" s="24">
        <v>40</v>
      </c>
      <c r="I30" s="118">
        <v>0</v>
      </c>
      <c r="J30" s="41">
        <v>70</v>
      </c>
      <c r="K30" s="41">
        <f t="shared" si="0"/>
        <v>70</v>
      </c>
      <c r="L30" s="121">
        <f t="shared" si="1"/>
        <v>0</v>
      </c>
      <c r="M30" s="34">
        <v>92</v>
      </c>
      <c r="N30" s="122">
        <f t="shared" si="2"/>
        <v>0</v>
      </c>
    </row>
    <row r="31" spans="1:16" ht="15" customHeight="1">
      <c r="A31" s="21" t="s">
        <v>810</v>
      </c>
      <c r="B31" s="22" t="s">
        <v>811</v>
      </c>
      <c r="C31" s="22" t="s">
        <v>399</v>
      </c>
      <c r="D31" s="22" t="s">
        <v>40</v>
      </c>
      <c r="E31" s="119" t="s">
        <v>97</v>
      </c>
      <c r="F31" s="23" t="s">
        <v>222</v>
      </c>
      <c r="G31" s="22"/>
      <c r="H31" s="24">
        <v>32</v>
      </c>
      <c r="I31" s="118">
        <v>0</v>
      </c>
      <c r="J31" s="41">
        <v>20</v>
      </c>
      <c r="K31" s="41">
        <f t="shared" si="0"/>
        <v>20</v>
      </c>
      <c r="L31" s="121">
        <f t="shared" si="1"/>
        <v>0</v>
      </c>
      <c r="M31" s="34">
        <v>55354</v>
      </c>
      <c r="N31" s="122">
        <f t="shared" si="2"/>
        <v>0</v>
      </c>
    </row>
    <row r="32" spans="1:16" ht="15" customHeight="1">
      <c r="A32" s="21" t="s">
        <v>812</v>
      </c>
      <c r="B32" s="22" t="s">
        <v>813</v>
      </c>
      <c r="C32" s="22" t="s">
        <v>399</v>
      </c>
      <c r="D32" s="22" t="s">
        <v>40</v>
      </c>
      <c r="E32" s="119" t="s">
        <v>97</v>
      </c>
      <c r="F32" s="23" t="s">
        <v>340</v>
      </c>
      <c r="G32" s="22"/>
      <c r="H32" s="24">
        <v>49</v>
      </c>
      <c r="I32" s="118">
        <v>0</v>
      </c>
      <c r="J32" s="41">
        <v>30</v>
      </c>
      <c r="K32" s="41">
        <f t="shared" si="0"/>
        <v>30</v>
      </c>
      <c r="L32" s="121">
        <f t="shared" si="1"/>
        <v>0</v>
      </c>
      <c r="M32" s="34">
        <v>60310</v>
      </c>
      <c r="N32" s="122">
        <f t="shared" si="2"/>
        <v>0</v>
      </c>
    </row>
    <row r="33" spans="1:14" ht="15" customHeight="1">
      <c r="A33" s="21" t="s">
        <v>814</v>
      </c>
      <c r="B33" s="22" t="s">
        <v>813</v>
      </c>
      <c r="C33" s="22" t="s">
        <v>399</v>
      </c>
      <c r="D33" s="22" t="s">
        <v>60</v>
      </c>
      <c r="E33" s="119" t="s">
        <v>97</v>
      </c>
      <c r="F33" s="23" t="s">
        <v>85</v>
      </c>
      <c r="G33" s="22"/>
      <c r="H33" s="24">
        <v>80</v>
      </c>
      <c r="I33" s="118">
        <v>0</v>
      </c>
      <c r="J33" s="41">
        <v>70</v>
      </c>
      <c r="K33" s="41">
        <f t="shared" si="0"/>
        <v>70</v>
      </c>
      <c r="L33" s="121">
        <f t="shared" si="1"/>
        <v>0</v>
      </c>
      <c r="M33" s="34">
        <v>18032</v>
      </c>
      <c r="N33" s="122">
        <f t="shared" si="2"/>
        <v>0</v>
      </c>
    </row>
    <row r="34" spans="1:14" ht="15" customHeight="1">
      <c r="A34" s="21" t="s">
        <v>815</v>
      </c>
      <c r="B34" s="22" t="s">
        <v>816</v>
      </c>
      <c r="C34" s="22" t="s">
        <v>399</v>
      </c>
      <c r="D34" s="22" t="s">
        <v>40</v>
      </c>
      <c r="E34" s="119" t="s">
        <v>97</v>
      </c>
      <c r="F34" s="23" t="s">
        <v>222</v>
      </c>
      <c r="G34" s="22"/>
      <c r="H34" s="24">
        <v>815</v>
      </c>
      <c r="I34" s="118">
        <v>0</v>
      </c>
      <c r="J34" s="41">
        <v>20</v>
      </c>
      <c r="K34" s="41">
        <f t="shared" si="0"/>
        <v>20</v>
      </c>
      <c r="L34" s="121">
        <f t="shared" si="1"/>
        <v>0</v>
      </c>
      <c r="M34" s="34">
        <v>25677</v>
      </c>
      <c r="N34" s="122">
        <f t="shared" si="2"/>
        <v>0</v>
      </c>
    </row>
    <row r="35" spans="1:14" ht="15" customHeight="1">
      <c r="A35" s="21" t="s">
        <v>817</v>
      </c>
      <c r="B35" s="22" t="s">
        <v>818</v>
      </c>
      <c r="C35" s="22" t="s">
        <v>399</v>
      </c>
      <c r="D35" s="22" t="s">
        <v>40</v>
      </c>
      <c r="E35" s="119" t="s">
        <v>97</v>
      </c>
      <c r="F35" s="23" t="s">
        <v>227</v>
      </c>
      <c r="G35" s="22"/>
      <c r="H35" s="24">
        <v>453</v>
      </c>
      <c r="I35" s="118">
        <v>0</v>
      </c>
      <c r="J35" s="41">
        <v>20</v>
      </c>
      <c r="K35" s="41">
        <f t="shared" si="0"/>
        <v>20</v>
      </c>
      <c r="L35" s="121">
        <f t="shared" si="1"/>
        <v>0</v>
      </c>
      <c r="M35" s="34">
        <v>25679</v>
      </c>
      <c r="N35" s="122">
        <f t="shared" si="2"/>
        <v>0</v>
      </c>
    </row>
    <row r="36" spans="1:14" ht="15" customHeight="1">
      <c r="A36" s="21" t="s">
        <v>819</v>
      </c>
      <c r="B36" s="22" t="s">
        <v>820</v>
      </c>
      <c r="C36" s="22" t="s">
        <v>399</v>
      </c>
      <c r="D36" s="22" t="s">
        <v>40</v>
      </c>
      <c r="E36" s="119"/>
      <c r="F36" s="23" t="s">
        <v>122</v>
      </c>
      <c r="G36" s="22"/>
      <c r="H36" s="24">
        <v>38</v>
      </c>
      <c r="I36" s="118">
        <v>0</v>
      </c>
      <c r="J36" s="41">
        <v>20</v>
      </c>
      <c r="K36" s="41">
        <f t="shared" si="0"/>
        <v>20</v>
      </c>
      <c r="L36" s="121">
        <f t="shared" si="1"/>
        <v>0</v>
      </c>
      <c r="M36" s="34">
        <v>26704</v>
      </c>
      <c r="N36" s="122">
        <f t="shared" si="2"/>
        <v>0</v>
      </c>
    </row>
    <row r="37" spans="1:14" ht="15" customHeight="1">
      <c r="A37" s="21" t="s">
        <v>821</v>
      </c>
      <c r="B37" s="22" t="s">
        <v>822</v>
      </c>
      <c r="C37" s="22" t="s">
        <v>399</v>
      </c>
      <c r="D37" s="22" t="s">
        <v>40</v>
      </c>
      <c r="E37" s="119"/>
      <c r="F37" s="23" t="s">
        <v>222</v>
      </c>
      <c r="G37" s="22"/>
      <c r="H37" s="24">
        <v>25</v>
      </c>
      <c r="I37" s="118">
        <v>0</v>
      </c>
      <c r="J37" s="41">
        <v>20</v>
      </c>
      <c r="K37" s="41">
        <f t="shared" si="0"/>
        <v>20</v>
      </c>
      <c r="L37" s="121">
        <f t="shared" si="1"/>
        <v>0</v>
      </c>
      <c r="M37" s="34">
        <v>92466</v>
      </c>
      <c r="N37" s="122">
        <f t="shared" si="2"/>
        <v>0</v>
      </c>
    </row>
    <row r="38" spans="1:14" ht="15" customHeight="1">
      <c r="A38" s="21" t="s">
        <v>823</v>
      </c>
      <c r="B38" s="22" t="s">
        <v>824</v>
      </c>
      <c r="C38" s="22" t="s">
        <v>399</v>
      </c>
      <c r="D38" s="22" t="s">
        <v>55</v>
      </c>
      <c r="E38" s="119"/>
      <c r="F38" s="23" t="s">
        <v>56</v>
      </c>
      <c r="G38" s="22"/>
      <c r="H38" s="24">
        <v>3</v>
      </c>
      <c r="I38" s="118">
        <v>0</v>
      </c>
      <c r="J38" s="41">
        <v>90</v>
      </c>
      <c r="K38" s="41">
        <f t="shared" si="0"/>
        <v>90</v>
      </c>
      <c r="L38" s="121">
        <f t="shared" si="1"/>
        <v>0</v>
      </c>
      <c r="M38" s="34">
        <v>91286</v>
      </c>
      <c r="N38" s="122">
        <f t="shared" si="2"/>
        <v>0</v>
      </c>
    </row>
    <row r="39" spans="1:14" ht="15" customHeight="1">
      <c r="A39" s="21" t="s">
        <v>826</v>
      </c>
      <c r="B39" s="22" t="s">
        <v>825</v>
      </c>
      <c r="C39" s="22" t="s">
        <v>399</v>
      </c>
      <c r="D39" s="22" t="s">
        <v>60</v>
      </c>
      <c r="E39" s="119"/>
      <c r="F39" s="23" t="s">
        <v>61</v>
      </c>
      <c r="G39" s="22"/>
      <c r="H39" s="24">
        <v>50</v>
      </c>
      <c r="I39" s="118">
        <v>0</v>
      </c>
      <c r="J39" s="41">
        <v>70</v>
      </c>
      <c r="K39" s="41">
        <f t="shared" si="0"/>
        <v>70</v>
      </c>
      <c r="L39" s="121">
        <f t="shared" si="1"/>
        <v>0</v>
      </c>
      <c r="M39" s="34">
        <v>41395</v>
      </c>
      <c r="N39" s="122">
        <f t="shared" si="2"/>
        <v>0</v>
      </c>
    </row>
    <row r="40" spans="1:14" ht="15" customHeight="1">
      <c r="A40" s="21" t="s">
        <v>829</v>
      </c>
      <c r="B40" s="22" t="s">
        <v>828</v>
      </c>
      <c r="C40" s="22" t="s">
        <v>399</v>
      </c>
      <c r="D40" s="22" t="s">
        <v>60</v>
      </c>
      <c r="E40" s="119"/>
      <c r="F40" s="23" t="s">
        <v>61</v>
      </c>
      <c r="G40" s="22"/>
      <c r="H40" s="24">
        <v>93</v>
      </c>
      <c r="I40" s="118">
        <v>0</v>
      </c>
      <c r="J40" s="41">
        <v>70</v>
      </c>
      <c r="K40" s="41">
        <f t="shared" si="0"/>
        <v>70</v>
      </c>
      <c r="L40" s="121">
        <f t="shared" si="1"/>
        <v>0</v>
      </c>
      <c r="M40" s="34">
        <v>8566</v>
      </c>
      <c r="N40" s="122">
        <f t="shared" si="2"/>
        <v>0</v>
      </c>
    </row>
    <row r="41" spans="1:14" ht="15" customHeight="1">
      <c r="A41" s="21" t="s">
        <v>827</v>
      </c>
      <c r="B41" s="22" t="s">
        <v>828</v>
      </c>
      <c r="C41" s="22" t="s">
        <v>399</v>
      </c>
      <c r="D41" s="22" t="s">
        <v>55</v>
      </c>
      <c r="E41" s="119"/>
      <c r="F41" s="23" t="s">
        <v>56</v>
      </c>
      <c r="G41" s="22"/>
      <c r="H41" s="24">
        <v>15</v>
      </c>
      <c r="I41" s="118">
        <v>0</v>
      </c>
      <c r="J41" s="41">
        <v>90</v>
      </c>
      <c r="K41" s="41">
        <f t="shared" si="0"/>
        <v>90</v>
      </c>
      <c r="L41" s="121">
        <f t="shared" si="1"/>
        <v>0</v>
      </c>
      <c r="M41" s="34">
        <v>55079</v>
      </c>
      <c r="N41" s="122">
        <f t="shared" si="2"/>
        <v>0</v>
      </c>
    </row>
    <row r="42" spans="1:14" ht="15" customHeight="1">
      <c r="A42" s="21" t="s">
        <v>830</v>
      </c>
      <c r="B42" s="22" t="s">
        <v>831</v>
      </c>
      <c r="C42" s="22" t="s">
        <v>399</v>
      </c>
      <c r="D42" s="22" t="s">
        <v>40</v>
      </c>
      <c r="E42" s="119"/>
      <c r="F42" s="23" t="s">
        <v>138</v>
      </c>
      <c r="G42" s="22"/>
      <c r="H42" s="24">
        <v>344</v>
      </c>
      <c r="I42" s="118">
        <v>0</v>
      </c>
      <c r="J42" s="41">
        <v>20</v>
      </c>
      <c r="K42" s="41">
        <f t="shared" si="0"/>
        <v>20</v>
      </c>
      <c r="L42" s="121">
        <f t="shared" si="1"/>
        <v>0</v>
      </c>
      <c r="M42" s="34">
        <v>25723</v>
      </c>
      <c r="N42" s="122">
        <f t="shared" si="2"/>
        <v>0</v>
      </c>
    </row>
    <row r="43" spans="1:14" ht="15" customHeight="1">
      <c r="A43" s="21" t="s">
        <v>832</v>
      </c>
      <c r="B43" s="22" t="s">
        <v>833</v>
      </c>
      <c r="C43" s="22" t="s">
        <v>399</v>
      </c>
      <c r="D43" s="22" t="s">
        <v>40</v>
      </c>
      <c r="E43" s="119"/>
      <c r="F43" s="23" t="s">
        <v>170</v>
      </c>
      <c r="G43" s="22"/>
      <c r="H43" s="24">
        <v>434</v>
      </c>
      <c r="I43" s="118">
        <v>0</v>
      </c>
      <c r="J43" s="41">
        <v>20</v>
      </c>
      <c r="K43" s="41">
        <f t="shared" si="0"/>
        <v>20</v>
      </c>
      <c r="L43" s="121">
        <f t="shared" si="1"/>
        <v>0</v>
      </c>
      <c r="M43" s="34">
        <v>91976</v>
      </c>
      <c r="N43" s="122">
        <f t="shared" si="2"/>
        <v>0</v>
      </c>
    </row>
    <row r="44" spans="1:14" ht="15" customHeight="1">
      <c r="A44" s="21" t="s">
        <v>834</v>
      </c>
      <c r="B44" s="22" t="s">
        <v>835</v>
      </c>
      <c r="C44" s="22" t="s">
        <v>399</v>
      </c>
      <c r="D44" s="22" t="s">
        <v>60</v>
      </c>
      <c r="E44" s="119" t="s">
        <v>97</v>
      </c>
      <c r="F44" s="23" t="s">
        <v>61</v>
      </c>
      <c r="G44" s="22"/>
      <c r="H44" s="24">
        <v>10</v>
      </c>
      <c r="I44" s="118">
        <v>0</v>
      </c>
      <c r="J44" s="41">
        <v>70</v>
      </c>
      <c r="K44" s="41">
        <f t="shared" si="0"/>
        <v>70</v>
      </c>
      <c r="L44" s="121">
        <f t="shared" si="1"/>
        <v>0</v>
      </c>
      <c r="M44" s="34">
        <v>92647</v>
      </c>
      <c r="N44" s="122">
        <f t="shared" si="2"/>
        <v>0</v>
      </c>
    </row>
    <row r="45" spans="1:14" ht="15" customHeight="1">
      <c r="A45" s="21" t="s">
        <v>836</v>
      </c>
      <c r="B45" s="22" t="s">
        <v>837</v>
      </c>
      <c r="C45" s="22" t="s">
        <v>399</v>
      </c>
      <c r="D45" s="22" t="s">
        <v>60</v>
      </c>
      <c r="E45" s="119" t="s">
        <v>97</v>
      </c>
      <c r="F45" s="23" t="s">
        <v>61</v>
      </c>
      <c r="G45" s="22"/>
      <c r="H45" s="24">
        <v>61</v>
      </c>
      <c r="I45" s="118">
        <v>0</v>
      </c>
      <c r="J45" s="41">
        <v>70</v>
      </c>
      <c r="K45" s="41">
        <f t="shared" si="0"/>
        <v>70</v>
      </c>
      <c r="L45" s="121">
        <f t="shared" si="1"/>
        <v>0</v>
      </c>
      <c r="M45" s="34">
        <v>91827</v>
      </c>
      <c r="N45" s="122">
        <f t="shared" si="2"/>
        <v>0</v>
      </c>
    </row>
    <row r="46" spans="1:14" ht="15" customHeight="1">
      <c r="A46" s="21" t="s">
        <v>940</v>
      </c>
      <c r="B46" s="22" t="s">
        <v>941</v>
      </c>
      <c r="C46" s="22" t="s">
        <v>399</v>
      </c>
      <c r="D46" s="22" t="s">
        <v>55</v>
      </c>
      <c r="E46" s="119"/>
      <c r="F46" s="23" t="s">
        <v>127</v>
      </c>
      <c r="G46" s="22"/>
      <c r="H46" s="24">
        <v>11</v>
      </c>
      <c r="I46" s="118">
        <v>0</v>
      </c>
      <c r="J46" s="41">
        <v>135</v>
      </c>
      <c r="K46" s="41">
        <f t="shared" si="0"/>
        <v>135</v>
      </c>
      <c r="L46" s="121">
        <f t="shared" si="1"/>
        <v>0</v>
      </c>
      <c r="M46" s="34">
        <v>91362</v>
      </c>
      <c r="N46" s="122">
        <f t="shared" si="2"/>
        <v>0</v>
      </c>
    </row>
    <row r="47" spans="1:14" ht="15" customHeight="1">
      <c r="A47" s="21" t="s">
        <v>942</v>
      </c>
      <c r="B47" s="22" t="s">
        <v>943</v>
      </c>
      <c r="C47" s="22" t="s">
        <v>399</v>
      </c>
      <c r="D47" s="22" t="s">
        <v>40</v>
      </c>
      <c r="E47" s="119"/>
      <c r="F47" s="84" t="s">
        <v>1881</v>
      </c>
      <c r="G47" s="22"/>
      <c r="H47" s="24">
        <v>100</v>
      </c>
      <c r="I47" s="118">
        <v>0</v>
      </c>
      <c r="J47" s="41">
        <v>25.5</v>
      </c>
      <c r="K47" s="41">
        <f t="shared" si="0"/>
        <v>25.5</v>
      </c>
      <c r="L47" s="121">
        <f t="shared" si="1"/>
        <v>0</v>
      </c>
      <c r="M47" s="34">
        <v>30248</v>
      </c>
      <c r="N47" s="122">
        <f t="shared" si="2"/>
        <v>0</v>
      </c>
    </row>
    <row r="48" spans="1:14" ht="15" customHeight="1">
      <c r="A48" s="21" t="s">
        <v>1044</v>
      </c>
      <c r="B48" s="22" t="s">
        <v>1045</v>
      </c>
      <c r="C48" s="22" t="s">
        <v>399</v>
      </c>
      <c r="D48" s="22" t="s">
        <v>60</v>
      </c>
      <c r="E48" s="119"/>
      <c r="F48" s="23" t="s">
        <v>64</v>
      </c>
      <c r="G48" s="22"/>
      <c r="H48" s="24">
        <v>297</v>
      </c>
      <c r="I48" s="118">
        <v>0</v>
      </c>
      <c r="J48" s="41">
        <v>95</v>
      </c>
      <c r="K48" s="41">
        <f t="shared" ref="K48:K79" si="3">J48*(1-$N$11)</f>
        <v>95</v>
      </c>
      <c r="L48" s="121">
        <f t="shared" ref="L48:L79" si="4">1-(K48/J48)</f>
        <v>0</v>
      </c>
      <c r="M48" s="34"/>
      <c r="N48" s="122">
        <f t="shared" ref="N48:N81" si="5">I48 * K48</f>
        <v>0</v>
      </c>
    </row>
    <row r="49" spans="1:14" ht="15" customHeight="1">
      <c r="A49" s="21" t="s">
        <v>1046</v>
      </c>
      <c r="B49" s="22" t="s">
        <v>1047</v>
      </c>
      <c r="C49" s="22" t="s">
        <v>399</v>
      </c>
      <c r="D49" s="22" t="s">
        <v>51</v>
      </c>
      <c r="E49" s="119"/>
      <c r="F49" s="23" t="s">
        <v>340</v>
      </c>
      <c r="G49" s="22"/>
      <c r="H49" s="24">
        <v>10</v>
      </c>
      <c r="I49" s="118">
        <v>0</v>
      </c>
      <c r="J49" s="41">
        <v>105</v>
      </c>
      <c r="K49" s="41">
        <f t="shared" si="3"/>
        <v>105</v>
      </c>
      <c r="L49" s="121">
        <f t="shared" si="4"/>
        <v>0</v>
      </c>
      <c r="M49" s="34">
        <v>45284</v>
      </c>
      <c r="N49" s="122">
        <f t="shared" si="5"/>
        <v>0</v>
      </c>
    </row>
    <row r="50" spans="1:14" ht="15" customHeight="1">
      <c r="A50" s="21" t="s">
        <v>1048</v>
      </c>
      <c r="B50" s="22" t="s">
        <v>1049</v>
      </c>
      <c r="C50" s="22" t="s">
        <v>399</v>
      </c>
      <c r="D50" s="22" t="s">
        <v>51</v>
      </c>
      <c r="E50" s="119"/>
      <c r="F50" s="23" t="s">
        <v>222</v>
      </c>
      <c r="G50" s="22"/>
      <c r="H50" s="24">
        <v>874</v>
      </c>
      <c r="I50" s="118">
        <v>0</v>
      </c>
      <c r="J50" s="41">
        <v>55</v>
      </c>
      <c r="K50" s="41">
        <f t="shared" si="3"/>
        <v>55</v>
      </c>
      <c r="L50" s="121">
        <f t="shared" si="4"/>
        <v>0</v>
      </c>
      <c r="M50" s="34">
        <v>13658</v>
      </c>
      <c r="N50" s="122">
        <f t="shared" si="5"/>
        <v>0</v>
      </c>
    </row>
    <row r="51" spans="1:14" ht="15" customHeight="1">
      <c r="A51" s="21" t="s">
        <v>1050</v>
      </c>
      <c r="B51" s="22" t="s">
        <v>1049</v>
      </c>
      <c r="C51" s="22" t="s">
        <v>399</v>
      </c>
      <c r="D51" s="22" t="s">
        <v>60</v>
      </c>
      <c r="E51" s="119"/>
      <c r="F51" s="23" t="s">
        <v>227</v>
      </c>
      <c r="G51" s="22"/>
      <c r="H51" s="24">
        <v>170</v>
      </c>
      <c r="I51" s="118">
        <v>0</v>
      </c>
      <c r="J51" s="41">
        <v>65</v>
      </c>
      <c r="K51" s="41">
        <f t="shared" si="3"/>
        <v>65</v>
      </c>
      <c r="L51" s="121">
        <f t="shared" si="4"/>
        <v>0</v>
      </c>
      <c r="M51" s="34">
        <v>94022</v>
      </c>
      <c r="N51" s="122">
        <f t="shared" si="5"/>
        <v>0</v>
      </c>
    </row>
    <row r="52" spans="1:14" ht="15" customHeight="1">
      <c r="A52" s="21" t="s">
        <v>1053</v>
      </c>
      <c r="B52" s="22" t="s">
        <v>1052</v>
      </c>
      <c r="C52" s="22" t="s">
        <v>399</v>
      </c>
      <c r="D52" s="22" t="s">
        <v>51</v>
      </c>
      <c r="E52" s="119"/>
      <c r="F52" s="23" t="s">
        <v>340</v>
      </c>
      <c r="G52" s="22"/>
      <c r="H52" s="24">
        <v>37</v>
      </c>
      <c r="I52" s="118">
        <v>0</v>
      </c>
      <c r="J52" s="41">
        <v>55</v>
      </c>
      <c r="K52" s="41">
        <f t="shared" si="3"/>
        <v>55</v>
      </c>
      <c r="L52" s="121">
        <f t="shared" si="4"/>
        <v>0</v>
      </c>
      <c r="M52" s="34">
        <v>11490</v>
      </c>
      <c r="N52" s="122">
        <f t="shared" si="5"/>
        <v>0</v>
      </c>
    </row>
    <row r="53" spans="1:14" ht="15" customHeight="1">
      <c r="A53" s="21" t="s">
        <v>1054</v>
      </c>
      <c r="B53" s="22" t="s">
        <v>1052</v>
      </c>
      <c r="C53" s="22" t="s">
        <v>399</v>
      </c>
      <c r="D53" s="22" t="s">
        <v>60</v>
      </c>
      <c r="E53" s="119"/>
      <c r="F53" s="23" t="s">
        <v>52</v>
      </c>
      <c r="G53" s="22"/>
      <c r="H53" s="24">
        <v>1</v>
      </c>
      <c r="I53" s="118">
        <v>0</v>
      </c>
      <c r="J53" s="41">
        <v>75</v>
      </c>
      <c r="K53" s="41">
        <f t="shared" si="3"/>
        <v>75</v>
      </c>
      <c r="L53" s="121">
        <f t="shared" si="4"/>
        <v>0</v>
      </c>
      <c r="M53" s="34">
        <v>25249</v>
      </c>
      <c r="N53" s="122">
        <f t="shared" si="5"/>
        <v>0</v>
      </c>
    </row>
    <row r="54" spans="1:14" ht="15" customHeight="1">
      <c r="A54" s="21" t="s">
        <v>1051</v>
      </c>
      <c r="B54" s="22" t="s">
        <v>1052</v>
      </c>
      <c r="C54" s="22" t="s">
        <v>399</v>
      </c>
      <c r="D54" s="22" t="s">
        <v>55</v>
      </c>
      <c r="E54" s="119"/>
      <c r="F54" s="23" t="s">
        <v>61</v>
      </c>
      <c r="G54" s="22"/>
      <c r="H54" s="24">
        <v>115</v>
      </c>
      <c r="I54" s="118">
        <v>0</v>
      </c>
      <c r="J54" s="41">
        <v>110</v>
      </c>
      <c r="K54" s="41">
        <f t="shared" si="3"/>
        <v>110</v>
      </c>
      <c r="L54" s="121">
        <f t="shared" si="4"/>
        <v>0</v>
      </c>
      <c r="M54" s="34">
        <v>11489</v>
      </c>
      <c r="N54" s="122">
        <f t="shared" si="5"/>
        <v>0</v>
      </c>
    </row>
    <row r="55" spans="1:14" ht="15" customHeight="1">
      <c r="A55" s="21" t="s">
        <v>1055</v>
      </c>
      <c r="B55" s="22" t="s">
        <v>1056</v>
      </c>
      <c r="C55" s="22" t="s">
        <v>399</v>
      </c>
      <c r="D55" s="22" t="s">
        <v>51</v>
      </c>
      <c r="E55" s="119"/>
      <c r="F55" s="23" t="s">
        <v>85</v>
      </c>
      <c r="G55" s="22"/>
      <c r="H55" s="24">
        <v>2</v>
      </c>
      <c r="I55" s="118">
        <v>0</v>
      </c>
      <c r="J55" s="41">
        <v>75</v>
      </c>
      <c r="K55" s="41">
        <f t="shared" si="3"/>
        <v>75</v>
      </c>
      <c r="L55" s="121">
        <f t="shared" si="4"/>
        <v>0</v>
      </c>
      <c r="M55" s="34">
        <v>54854</v>
      </c>
      <c r="N55" s="122">
        <f t="shared" si="5"/>
        <v>0</v>
      </c>
    </row>
    <row r="56" spans="1:14" ht="15" customHeight="1">
      <c r="A56" s="21" t="s">
        <v>1057</v>
      </c>
      <c r="B56" s="22" t="s">
        <v>1058</v>
      </c>
      <c r="C56" s="22" t="s">
        <v>399</v>
      </c>
      <c r="D56" s="22" t="s">
        <v>40</v>
      </c>
      <c r="E56" s="119" t="s">
        <v>97</v>
      </c>
      <c r="F56" s="23" t="s">
        <v>340</v>
      </c>
      <c r="G56" s="22"/>
      <c r="H56" s="24">
        <v>2000</v>
      </c>
      <c r="I56" s="118">
        <v>0</v>
      </c>
      <c r="J56" s="41">
        <v>30</v>
      </c>
      <c r="K56" s="41">
        <f t="shared" si="3"/>
        <v>30</v>
      </c>
      <c r="L56" s="121">
        <f t="shared" si="4"/>
        <v>0</v>
      </c>
      <c r="M56" s="34">
        <v>15368</v>
      </c>
      <c r="N56" s="122">
        <f t="shared" si="5"/>
        <v>0</v>
      </c>
    </row>
    <row r="57" spans="1:14" ht="15" customHeight="1">
      <c r="A57" s="21" t="s">
        <v>1059</v>
      </c>
      <c r="B57" s="22" t="s">
        <v>1058</v>
      </c>
      <c r="C57" s="22" t="s">
        <v>399</v>
      </c>
      <c r="D57" s="22" t="s">
        <v>60</v>
      </c>
      <c r="E57" s="119" t="s">
        <v>97</v>
      </c>
      <c r="F57" s="23" t="s">
        <v>52</v>
      </c>
      <c r="G57" s="22"/>
      <c r="H57" s="24">
        <v>212</v>
      </c>
      <c r="I57" s="118">
        <v>0</v>
      </c>
      <c r="J57" s="41">
        <v>60</v>
      </c>
      <c r="K57" s="41">
        <f t="shared" si="3"/>
        <v>60</v>
      </c>
      <c r="L57" s="121">
        <f t="shared" si="4"/>
        <v>0</v>
      </c>
      <c r="M57" s="34">
        <v>35474</v>
      </c>
      <c r="N57" s="122">
        <f t="shared" si="5"/>
        <v>0</v>
      </c>
    </row>
    <row r="58" spans="1:14" ht="15" customHeight="1">
      <c r="A58" s="21" t="s">
        <v>1060</v>
      </c>
      <c r="B58" s="22" t="s">
        <v>1061</v>
      </c>
      <c r="C58" s="22" t="s">
        <v>399</v>
      </c>
      <c r="D58" s="22" t="s">
        <v>60</v>
      </c>
      <c r="E58" s="119" t="s">
        <v>97</v>
      </c>
      <c r="F58" s="23" t="s">
        <v>52</v>
      </c>
      <c r="G58" s="22"/>
      <c r="H58" s="24">
        <v>50</v>
      </c>
      <c r="I58" s="118">
        <v>0</v>
      </c>
      <c r="J58" s="41">
        <v>75</v>
      </c>
      <c r="K58" s="41">
        <f t="shared" si="3"/>
        <v>75</v>
      </c>
      <c r="L58" s="121">
        <f t="shared" si="4"/>
        <v>0</v>
      </c>
      <c r="M58" s="34">
        <v>60987</v>
      </c>
      <c r="N58" s="122">
        <f t="shared" si="5"/>
        <v>0</v>
      </c>
    </row>
    <row r="59" spans="1:14" ht="15" customHeight="1">
      <c r="A59" s="21" t="s">
        <v>1062</v>
      </c>
      <c r="B59" s="22" t="s">
        <v>1063</v>
      </c>
      <c r="C59" s="22" t="s">
        <v>399</v>
      </c>
      <c r="D59" s="22" t="s">
        <v>60</v>
      </c>
      <c r="E59" s="119" t="s">
        <v>97</v>
      </c>
      <c r="F59" s="23" t="s">
        <v>52</v>
      </c>
      <c r="G59" s="22"/>
      <c r="H59" s="24">
        <v>50</v>
      </c>
      <c r="I59" s="118">
        <v>0</v>
      </c>
      <c r="J59" s="41">
        <v>75</v>
      </c>
      <c r="K59" s="41">
        <f t="shared" si="3"/>
        <v>75</v>
      </c>
      <c r="L59" s="121">
        <f t="shared" si="4"/>
        <v>0</v>
      </c>
      <c r="M59" s="34">
        <v>35475</v>
      </c>
      <c r="N59" s="122">
        <f t="shared" si="5"/>
        <v>0</v>
      </c>
    </row>
    <row r="60" spans="1:14" ht="15" customHeight="1">
      <c r="A60" s="21" t="s">
        <v>1064</v>
      </c>
      <c r="B60" s="22" t="s">
        <v>1065</v>
      </c>
      <c r="C60" s="22" t="s">
        <v>399</v>
      </c>
      <c r="D60" s="22" t="s">
        <v>55</v>
      </c>
      <c r="E60" s="119" t="s">
        <v>97</v>
      </c>
      <c r="F60" s="23" t="s">
        <v>56</v>
      </c>
      <c r="G60" s="22"/>
      <c r="H60" s="24">
        <v>80</v>
      </c>
      <c r="I60" s="118">
        <v>0</v>
      </c>
      <c r="J60" s="41">
        <v>110</v>
      </c>
      <c r="K60" s="41">
        <f t="shared" si="3"/>
        <v>110</v>
      </c>
      <c r="L60" s="121">
        <f t="shared" si="4"/>
        <v>0</v>
      </c>
      <c r="M60" s="34">
        <v>92501</v>
      </c>
      <c r="N60" s="122">
        <f t="shared" si="5"/>
        <v>0</v>
      </c>
    </row>
    <row r="61" spans="1:14" ht="15" customHeight="1">
      <c r="A61" s="21" t="s">
        <v>1066</v>
      </c>
      <c r="B61" s="22" t="s">
        <v>1067</v>
      </c>
      <c r="C61" s="22" t="s">
        <v>399</v>
      </c>
      <c r="D61" s="22" t="s">
        <v>40</v>
      </c>
      <c r="E61" s="119" t="s">
        <v>97</v>
      </c>
      <c r="F61" s="23" t="s">
        <v>52</v>
      </c>
      <c r="G61" s="22"/>
      <c r="H61" s="24">
        <v>2</v>
      </c>
      <c r="I61" s="118">
        <v>0</v>
      </c>
      <c r="J61" s="41">
        <v>30</v>
      </c>
      <c r="K61" s="41">
        <f t="shared" si="3"/>
        <v>30</v>
      </c>
      <c r="L61" s="121">
        <f t="shared" si="4"/>
        <v>0</v>
      </c>
      <c r="M61" s="34">
        <v>92644</v>
      </c>
      <c r="N61" s="122">
        <f t="shared" si="5"/>
        <v>0</v>
      </c>
    </row>
    <row r="62" spans="1:14" ht="15" customHeight="1">
      <c r="A62" s="21" t="s">
        <v>1068</v>
      </c>
      <c r="B62" s="22" t="s">
        <v>1069</v>
      </c>
      <c r="C62" s="22" t="s">
        <v>399</v>
      </c>
      <c r="D62" s="22" t="s">
        <v>51</v>
      </c>
      <c r="E62" s="119"/>
      <c r="F62" s="23" t="s">
        <v>222</v>
      </c>
      <c r="G62" s="22"/>
      <c r="H62" s="24">
        <v>701</v>
      </c>
      <c r="I62" s="118">
        <v>0</v>
      </c>
      <c r="J62" s="41">
        <v>75</v>
      </c>
      <c r="K62" s="41">
        <f t="shared" si="3"/>
        <v>75</v>
      </c>
      <c r="L62" s="121">
        <f t="shared" si="4"/>
        <v>0</v>
      </c>
      <c r="M62" s="34">
        <v>60150</v>
      </c>
      <c r="N62" s="122">
        <f t="shared" si="5"/>
        <v>0</v>
      </c>
    </row>
    <row r="63" spans="1:14" ht="15" customHeight="1">
      <c r="A63" s="21" t="s">
        <v>1070</v>
      </c>
      <c r="B63" s="22" t="s">
        <v>1071</v>
      </c>
      <c r="C63" s="22" t="s">
        <v>399</v>
      </c>
      <c r="D63" s="22" t="s">
        <v>51</v>
      </c>
      <c r="E63" s="119"/>
      <c r="F63" s="23" t="s">
        <v>85</v>
      </c>
      <c r="G63" s="22"/>
      <c r="H63" s="24">
        <v>6</v>
      </c>
      <c r="I63" s="118">
        <v>0</v>
      </c>
      <c r="J63" s="41">
        <v>105</v>
      </c>
      <c r="K63" s="41">
        <f t="shared" si="3"/>
        <v>105</v>
      </c>
      <c r="L63" s="121">
        <f t="shared" si="4"/>
        <v>0</v>
      </c>
      <c r="M63" s="34">
        <v>91722</v>
      </c>
      <c r="N63" s="122">
        <f t="shared" si="5"/>
        <v>0</v>
      </c>
    </row>
    <row r="64" spans="1:14" ht="15" customHeight="1">
      <c r="A64" s="21" t="s">
        <v>1072</v>
      </c>
      <c r="B64" s="22" t="s">
        <v>1073</v>
      </c>
      <c r="C64" s="22" t="s">
        <v>399</v>
      </c>
      <c r="D64" s="22" t="s">
        <v>40</v>
      </c>
      <c r="E64" s="119"/>
      <c r="F64" s="23" t="s">
        <v>141</v>
      </c>
      <c r="G64" s="22"/>
      <c r="H64" s="24">
        <v>20</v>
      </c>
      <c r="I64" s="118">
        <v>0</v>
      </c>
      <c r="J64" s="41">
        <v>25.5</v>
      </c>
      <c r="K64" s="41">
        <f t="shared" si="3"/>
        <v>25.5</v>
      </c>
      <c r="L64" s="121">
        <f t="shared" si="4"/>
        <v>0</v>
      </c>
      <c r="M64" s="34">
        <v>91617</v>
      </c>
      <c r="N64" s="122">
        <f t="shared" si="5"/>
        <v>0</v>
      </c>
    </row>
    <row r="65" spans="1:14" ht="15" customHeight="1">
      <c r="A65" s="21" t="s">
        <v>1076</v>
      </c>
      <c r="B65" s="22" t="s">
        <v>1075</v>
      </c>
      <c r="C65" s="22" t="s">
        <v>399</v>
      </c>
      <c r="D65" s="22" t="s">
        <v>51</v>
      </c>
      <c r="E65" s="119"/>
      <c r="F65" s="23" t="s">
        <v>227</v>
      </c>
      <c r="G65" s="22"/>
      <c r="H65" s="24">
        <v>568</v>
      </c>
      <c r="I65" s="118">
        <v>0</v>
      </c>
      <c r="J65" s="41">
        <v>55</v>
      </c>
      <c r="K65" s="41">
        <f t="shared" si="3"/>
        <v>55</v>
      </c>
      <c r="L65" s="121">
        <f t="shared" si="4"/>
        <v>0</v>
      </c>
      <c r="M65" s="34">
        <v>35771</v>
      </c>
      <c r="N65" s="122">
        <f t="shared" si="5"/>
        <v>0</v>
      </c>
    </row>
    <row r="66" spans="1:14" ht="15" customHeight="1">
      <c r="A66" s="21" t="s">
        <v>1076</v>
      </c>
      <c r="B66" s="22" t="s">
        <v>1075</v>
      </c>
      <c r="C66" s="22" t="s">
        <v>399</v>
      </c>
      <c r="D66" s="22" t="s">
        <v>51</v>
      </c>
      <c r="E66" s="119"/>
      <c r="F66" s="84" t="s">
        <v>165</v>
      </c>
      <c r="G66" s="22"/>
      <c r="H66" s="24">
        <v>436</v>
      </c>
      <c r="I66" s="118"/>
      <c r="J66" s="41">
        <v>55</v>
      </c>
      <c r="K66" s="41">
        <f t="shared" si="3"/>
        <v>55</v>
      </c>
      <c r="L66" s="121">
        <f t="shared" si="4"/>
        <v>0</v>
      </c>
      <c r="M66" s="34"/>
      <c r="N66" s="122">
        <f t="shared" si="5"/>
        <v>0</v>
      </c>
    </row>
    <row r="67" spans="1:14" ht="15" customHeight="1">
      <c r="A67" s="85" t="s">
        <v>1074</v>
      </c>
      <c r="B67" s="22" t="s">
        <v>1075</v>
      </c>
      <c r="C67" s="22" t="s">
        <v>399</v>
      </c>
      <c r="D67" s="22" t="s">
        <v>55</v>
      </c>
      <c r="E67" s="119"/>
      <c r="F67" s="23" t="s">
        <v>58</v>
      </c>
      <c r="G67" s="22"/>
      <c r="H67" s="24">
        <v>149</v>
      </c>
      <c r="I67" s="118">
        <v>0</v>
      </c>
      <c r="J67" s="41">
        <v>115</v>
      </c>
      <c r="K67" s="41">
        <f t="shared" si="3"/>
        <v>115</v>
      </c>
      <c r="L67" s="121">
        <f t="shared" si="4"/>
        <v>0</v>
      </c>
      <c r="M67" s="34">
        <v>92215</v>
      </c>
      <c r="N67" s="122">
        <f t="shared" si="5"/>
        <v>0</v>
      </c>
    </row>
    <row r="68" spans="1:14" ht="15" customHeight="1">
      <c r="A68" s="21" t="s">
        <v>1360</v>
      </c>
      <c r="B68" s="22" t="s">
        <v>1361</v>
      </c>
      <c r="C68" s="22" t="s">
        <v>399</v>
      </c>
      <c r="D68" s="22" t="s">
        <v>40</v>
      </c>
      <c r="E68" s="119"/>
      <c r="F68" s="23" t="s">
        <v>222</v>
      </c>
      <c r="G68" s="22" t="s">
        <v>382</v>
      </c>
      <c r="H68" s="24">
        <v>200</v>
      </c>
      <c r="I68" s="118">
        <v>0</v>
      </c>
      <c r="J68" s="41">
        <v>26</v>
      </c>
      <c r="K68" s="41">
        <f t="shared" si="3"/>
        <v>26</v>
      </c>
      <c r="L68" s="121">
        <f t="shared" si="4"/>
        <v>0</v>
      </c>
      <c r="M68" s="34">
        <v>45698</v>
      </c>
      <c r="N68" s="122">
        <f t="shared" si="5"/>
        <v>0</v>
      </c>
    </row>
    <row r="69" spans="1:14" ht="15" customHeight="1">
      <c r="A69" s="21" t="s">
        <v>1362</v>
      </c>
      <c r="B69" s="22" t="s">
        <v>1361</v>
      </c>
      <c r="C69" s="22" t="s">
        <v>399</v>
      </c>
      <c r="D69" s="22" t="s">
        <v>51</v>
      </c>
      <c r="E69" s="119"/>
      <c r="F69" s="23" t="s">
        <v>227</v>
      </c>
      <c r="G69" s="22" t="s">
        <v>382</v>
      </c>
      <c r="H69" s="24">
        <v>215</v>
      </c>
      <c r="I69" s="118">
        <v>0</v>
      </c>
      <c r="J69" s="41">
        <v>35</v>
      </c>
      <c r="K69" s="41">
        <f t="shared" si="3"/>
        <v>35</v>
      </c>
      <c r="L69" s="121">
        <f t="shared" si="4"/>
        <v>0</v>
      </c>
      <c r="M69" s="34">
        <v>91305</v>
      </c>
      <c r="N69" s="122">
        <f t="shared" si="5"/>
        <v>0</v>
      </c>
    </row>
    <row r="70" spans="1:14" ht="15" customHeight="1">
      <c r="A70" s="21" t="s">
        <v>1363</v>
      </c>
      <c r="B70" s="22" t="s">
        <v>1364</v>
      </c>
      <c r="C70" s="22" t="s">
        <v>399</v>
      </c>
      <c r="D70" s="22" t="s">
        <v>40</v>
      </c>
      <c r="E70" s="119"/>
      <c r="F70" s="23" t="s">
        <v>227</v>
      </c>
      <c r="G70" s="22"/>
      <c r="H70" s="24">
        <v>20</v>
      </c>
      <c r="I70" s="118">
        <v>0</v>
      </c>
      <c r="J70" s="41">
        <v>26</v>
      </c>
      <c r="K70" s="41">
        <f t="shared" si="3"/>
        <v>26</v>
      </c>
      <c r="L70" s="121">
        <f t="shared" si="4"/>
        <v>0</v>
      </c>
      <c r="M70" s="34">
        <v>91303</v>
      </c>
      <c r="N70" s="122">
        <f t="shared" si="5"/>
        <v>0</v>
      </c>
    </row>
    <row r="71" spans="1:14" ht="15" customHeight="1">
      <c r="A71" s="21" t="s">
        <v>1365</v>
      </c>
      <c r="B71" s="22" t="s">
        <v>1366</v>
      </c>
      <c r="C71" s="22" t="s">
        <v>399</v>
      </c>
      <c r="D71" s="22" t="s">
        <v>40</v>
      </c>
      <c r="E71" s="119" t="s">
        <v>97</v>
      </c>
      <c r="F71" s="23" t="s">
        <v>85</v>
      </c>
      <c r="G71" s="22"/>
      <c r="H71" s="24">
        <v>25</v>
      </c>
      <c r="I71" s="118">
        <v>0</v>
      </c>
      <c r="J71" s="41">
        <v>23.5</v>
      </c>
      <c r="K71" s="41">
        <f t="shared" si="3"/>
        <v>23.5</v>
      </c>
      <c r="L71" s="121">
        <f t="shared" si="4"/>
        <v>0</v>
      </c>
      <c r="M71" s="34">
        <v>91352</v>
      </c>
      <c r="N71" s="122">
        <f t="shared" si="5"/>
        <v>0</v>
      </c>
    </row>
    <row r="72" spans="1:14" ht="15" customHeight="1">
      <c r="A72" s="21" t="s">
        <v>1369</v>
      </c>
      <c r="B72" s="22" t="s">
        <v>1368</v>
      </c>
      <c r="C72" s="22" t="s">
        <v>399</v>
      </c>
      <c r="D72" s="22" t="s">
        <v>40</v>
      </c>
      <c r="E72" s="119" t="s">
        <v>97</v>
      </c>
      <c r="F72" s="23" t="s">
        <v>85</v>
      </c>
      <c r="G72" s="22"/>
      <c r="H72" s="24">
        <v>993</v>
      </c>
      <c r="I72" s="118">
        <v>0</v>
      </c>
      <c r="J72" s="41">
        <v>22</v>
      </c>
      <c r="K72" s="41">
        <f t="shared" si="3"/>
        <v>22</v>
      </c>
      <c r="L72" s="121">
        <f t="shared" si="4"/>
        <v>0</v>
      </c>
      <c r="M72" s="34">
        <v>46396</v>
      </c>
      <c r="N72" s="122">
        <f t="shared" si="5"/>
        <v>0</v>
      </c>
    </row>
    <row r="73" spans="1:14" ht="15" customHeight="1">
      <c r="A73" s="21" t="s">
        <v>1370</v>
      </c>
      <c r="B73" s="22" t="s">
        <v>1368</v>
      </c>
      <c r="C73" s="22" t="s">
        <v>399</v>
      </c>
      <c r="D73" s="22" t="s">
        <v>60</v>
      </c>
      <c r="E73" s="119" t="s">
        <v>97</v>
      </c>
      <c r="F73" s="23" t="s">
        <v>64</v>
      </c>
      <c r="G73" s="22"/>
      <c r="H73" s="24">
        <v>1406</v>
      </c>
      <c r="I73" s="118">
        <v>0</v>
      </c>
      <c r="J73" s="41">
        <v>50</v>
      </c>
      <c r="K73" s="41">
        <f t="shared" si="3"/>
        <v>50</v>
      </c>
      <c r="L73" s="121">
        <f t="shared" si="4"/>
        <v>0</v>
      </c>
      <c r="M73" s="34">
        <v>46399</v>
      </c>
      <c r="N73" s="122">
        <f t="shared" si="5"/>
        <v>0</v>
      </c>
    </row>
    <row r="74" spans="1:14" ht="15" customHeight="1">
      <c r="A74" s="21" t="s">
        <v>1367</v>
      </c>
      <c r="B74" s="22" t="s">
        <v>1368</v>
      </c>
      <c r="C74" s="22" t="s">
        <v>399</v>
      </c>
      <c r="D74" s="22" t="s">
        <v>55</v>
      </c>
      <c r="E74" s="119" t="s">
        <v>97</v>
      </c>
      <c r="F74" s="23" t="s">
        <v>56</v>
      </c>
      <c r="G74" s="22"/>
      <c r="H74" s="24">
        <v>55</v>
      </c>
      <c r="I74" s="118">
        <v>0</v>
      </c>
      <c r="J74" s="41">
        <v>90</v>
      </c>
      <c r="K74" s="41">
        <f t="shared" si="3"/>
        <v>90</v>
      </c>
      <c r="L74" s="121">
        <f t="shared" si="4"/>
        <v>0</v>
      </c>
      <c r="M74" s="34">
        <v>3925</v>
      </c>
      <c r="N74" s="122">
        <f t="shared" si="5"/>
        <v>0</v>
      </c>
    </row>
    <row r="75" spans="1:14" ht="15" customHeight="1">
      <c r="A75" s="21" t="s">
        <v>1371</v>
      </c>
      <c r="B75" s="22" t="s">
        <v>1372</v>
      </c>
      <c r="C75" s="22" t="s">
        <v>399</v>
      </c>
      <c r="D75" s="22" t="s">
        <v>40</v>
      </c>
      <c r="E75" s="119" t="s">
        <v>97</v>
      </c>
      <c r="F75" s="23" t="s">
        <v>85</v>
      </c>
      <c r="G75" s="22"/>
      <c r="H75" s="24">
        <v>1221</v>
      </c>
      <c r="I75" s="118">
        <v>0</v>
      </c>
      <c r="J75" s="41">
        <v>23.5</v>
      </c>
      <c r="K75" s="41">
        <f t="shared" si="3"/>
        <v>23.5</v>
      </c>
      <c r="L75" s="121">
        <f t="shared" si="4"/>
        <v>0</v>
      </c>
      <c r="M75" s="34">
        <v>45933</v>
      </c>
      <c r="N75" s="122">
        <f t="shared" si="5"/>
        <v>0</v>
      </c>
    </row>
    <row r="76" spans="1:14" ht="15" customHeight="1">
      <c r="A76" s="21" t="s">
        <v>1373</v>
      </c>
      <c r="B76" s="22" t="s">
        <v>1372</v>
      </c>
      <c r="C76" s="22" t="s">
        <v>399</v>
      </c>
      <c r="D76" s="22" t="s">
        <v>60</v>
      </c>
      <c r="E76" s="119" t="s">
        <v>97</v>
      </c>
      <c r="F76" s="23" t="s">
        <v>64</v>
      </c>
      <c r="G76" s="22"/>
      <c r="H76" s="24">
        <v>257</v>
      </c>
      <c r="I76" s="118">
        <v>0</v>
      </c>
      <c r="J76" s="41">
        <v>45</v>
      </c>
      <c r="K76" s="41">
        <f t="shared" si="3"/>
        <v>45</v>
      </c>
      <c r="L76" s="121">
        <f t="shared" si="4"/>
        <v>0</v>
      </c>
      <c r="M76" s="34">
        <v>23816</v>
      </c>
      <c r="N76" s="122">
        <f t="shared" si="5"/>
        <v>0</v>
      </c>
    </row>
    <row r="77" spans="1:14" ht="15" customHeight="1">
      <c r="A77" s="21" t="s">
        <v>1374</v>
      </c>
      <c r="B77" s="22" t="s">
        <v>1375</v>
      </c>
      <c r="C77" s="22" t="s">
        <v>399</v>
      </c>
      <c r="D77" s="22" t="s">
        <v>40</v>
      </c>
      <c r="E77" s="119"/>
      <c r="F77" s="23" t="s">
        <v>150</v>
      </c>
      <c r="G77" s="22"/>
      <c r="H77" s="24">
        <v>1000</v>
      </c>
      <c r="I77" s="118">
        <v>0</v>
      </c>
      <c r="J77" s="41">
        <v>23.5</v>
      </c>
      <c r="K77" s="41">
        <f t="shared" si="3"/>
        <v>23.5</v>
      </c>
      <c r="L77" s="121">
        <f t="shared" si="4"/>
        <v>0</v>
      </c>
      <c r="M77" s="34">
        <v>45378</v>
      </c>
      <c r="N77" s="122">
        <f t="shared" si="5"/>
        <v>0</v>
      </c>
    </row>
    <row r="78" spans="1:14" ht="15" customHeight="1">
      <c r="A78" s="21" t="s">
        <v>1378</v>
      </c>
      <c r="B78" s="22" t="s">
        <v>1377</v>
      </c>
      <c r="C78" s="22" t="s">
        <v>399</v>
      </c>
      <c r="D78" s="22" t="s">
        <v>40</v>
      </c>
      <c r="E78" s="119"/>
      <c r="F78" s="23" t="s">
        <v>52</v>
      </c>
      <c r="G78" s="22" t="s">
        <v>382</v>
      </c>
      <c r="H78" s="24">
        <v>438</v>
      </c>
      <c r="I78" s="118">
        <v>0</v>
      </c>
      <c r="J78" s="41">
        <v>22</v>
      </c>
      <c r="K78" s="41">
        <f t="shared" si="3"/>
        <v>22</v>
      </c>
      <c r="L78" s="121">
        <f t="shared" si="4"/>
        <v>0</v>
      </c>
      <c r="M78" s="34">
        <v>56880</v>
      </c>
      <c r="N78" s="122">
        <f t="shared" si="5"/>
        <v>0</v>
      </c>
    </row>
    <row r="79" spans="1:14" ht="15" customHeight="1">
      <c r="A79" s="21" t="s">
        <v>1379</v>
      </c>
      <c r="B79" s="22" t="s">
        <v>1377</v>
      </c>
      <c r="C79" s="22" t="s">
        <v>399</v>
      </c>
      <c r="D79" s="22" t="s">
        <v>60</v>
      </c>
      <c r="E79" s="119"/>
      <c r="F79" s="23" t="s">
        <v>61</v>
      </c>
      <c r="G79" s="22" t="s">
        <v>382</v>
      </c>
      <c r="H79" s="24">
        <v>200</v>
      </c>
      <c r="I79" s="118">
        <v>0</v>
      </c>
      <c r="J79" s="41">
        <v>45</v>
      </c>
      <c r="K79" s="41">
        <f t="shared" si="3"/>
        <v>45</v>
      </c>
      <c r="L79" s="121">
        <f t="shared" si="4"/>
        <v>0</v>
      </c>
      <c r="M79" s="34">
        <v>51451</v>
      </c>
      <c r="N79" s="122">
        <f t="shared" si="5"/>
        <v>0</v>
      </c>
    </row>
    <row r="80" spans="1:14" ht="15" customHeight="1">
      <c r="A80" s="21" t="s">
        <v>1376</v>
      </c>
      <c r="B80" s="22" t="s">
        <v>1377</v>
      </c>
      <c r="C80" s="22" t="s">
        <v>399</v>
      </c>
      <c r="D80" s="22" t="s">
        <v>55</v>
      </c>
      <c r="E80" s="119"/>
      <c r="F80" s="23" t="s">
        <v>56</v>
      </c>
      <c r="G80" s="22"/>
      <c r="H80" s="24">
        <v>844</v>
      </c>
      <c r="I80" s="118">
        <v>0</v>
      </c>
      <c r="J80" s="41">
        <v>90</v>
      </c>
      <c r="K80" s="41">
        <f t="shared" ref="K80:K81" si="6">J80*(1-$N$11)</f>
        <v>90</v>
      </c>
      <c r="L80" s="121">
        <f t="shared" ref="L80:L81" si="7">1-(K80/J80)</f>
        <v>0</v>
      </c>
      <c r="M80" s="34">
        <v>3796</v>
      </c>
      <c r="N80" s="122">
        <f t="shared" si="5"/>
        <v>0</v>
      </c>
    </row>
    <row r="81" spans="1:14" ht="15" customHeight="1">
      <c r="A81" s="21" t="s">
        <v>1384</v>
      </c>
      <c r="B81" s="22" t="s">
        <v>1385</v>
      </c>
      <c r="C81" s="22" t="s">
        <v>399</v>
      </c>
      <c r="D81" s="22" t="s">
        <v>60</v>
      </c>
      <c r="E81" s="119" t="s">
        <v>147</v>
      </c>
      <c r="F81" s="23" t="s">
        <v>52</v>
      </c>
      <c r="G81" s="22"/>
      <c r="H81" s="24">
        <v>906</v>
      </c>
      <c r="I81" s="118">
        <v>0</v>
      </c>
      <c r="J81" s="41">
        <v>50</v>
      </c>
      <c r="K81" s="41">
        <f t="shared" si="6"/>
        <v>50</v>
      </c>
      <c r="L81" s="121">
        <f t="shared" si="7"/>
        <v>0</v>
      </c>
      <c r="M81" s="34">
        <v>48822</v>
      </c>
      <c r="N81" s="122">
        <f t="shared" si="5"/>
        <v>0</v>
      </c>
    </row>
    <row r="82" spans="1:14" ht="15" customHeight="1">
      <c r="A82" s="29"/>
      <c r="B82" s="26" t="s">
        <v>201</v>
      </c>
      <c r="C82" s="30"/>
      <c r="D82" s="30"/>
      <c r="E82" s="120"/>
      <c r="F82" s="31"/>
      <c r="G82" s="30"/>
      <c r="H82" s="32"/>
      <c r="I82" s="33"/>
      <c r="J82" s="42"/>
      <c r="K82" s="35"/>
      <c r="L82" s="35"/>
      <c r="M82" s="36"/>
      <c r="N82" s="123">
        <f t="shared" ref="N82:N128" si="8">I82 * K82</f>
        <v>0</v>
      </c>
    </row>
    <row r="83" spans="1:14" ht="15" customHeight="1">
      <c r="A83" s="21" t="s">
        <v>199</v>
      </c>
      <c r="B83" s="22" t="s">
        <v>200</v>
      </c>
      <c r="C83" s="22" t="s">
        <v>201</v>
      </c>
      <c r="D83" s="22" t="s">
        <v>137</v>
      </c>
      <c r="E83" s="119"/>
      <c r="F83" s="23"/>
      <c r="G83" s="22" t="s">
        <v>46</v>
      </c>
      <c r="H83" s="24">
        <v>109</v>
      </c>
      <c r="I83" s="118">
        <v>0</v>
      </c>
      <c r="J83" s="41">
        <v>6</v>
      </c>
      <c r="K83" s="125">
        <v>6</v>
      </c>
      <c r="L83" s="124" t="s">
        <v>47</v>
      </c>
      <c r="M83" s="34">
        <v>92866</v>
      </c>
      <c r="N83" s="122">
        <f t="shared" ref="N83:N90" si="9">I83 * K83</f>
        <v>0</v>
      </c>
    </row>
    <row r="84" spans="1:14" ht="15" customHeight="1">
      <c r="A84" s="21" t="s">
        <v>202</v>
      </c>
      <c r="B84" s="22" t="s">
        <v>203</v>
      </c>
      <c r="C84" s="22" t="s">
        <v>201</v>
      </c>
      <c r="D84" s="22" t="s">
        <v>137</v>
      </c>
      <c r="E84" s="119"/>
      <c r="F84" s="23"/>
      <c r="G84" s="22" t="s">
        <v>46</v>
      </c>
      <c r="H84" s="24">
        <v>32</v>
      </c>
      <c r="I84" s="118">
        <v>0</v>
      </c>
      <c r="J84" s="41">
        <v>6</v>
      </c>
      <c r="K84" s="125">
        <v>6</v>
      </c>
      <c r="L84" s="124" t="s">
        <v>47</v>
      </c>
      <c r="M84" s="34"/>
      <c r="N84" s="122">
        <f t="shared" si="9"/>
        <v>0</v>
      </c>
    </row>
    <row r="85" spans="1:14" ht="15" customHeight="1">
      <c r="A85" s="21" t="s">
        <v>547</v>
      </c>
      <c r="B85" s="22" t="s">
        <v>548</v>
      </c>
      <c r="C85" s="22" t="s">
        <v>201</v>
      </c>
      <c r="D85" s="22" t="s">
        <v>137</v>
      </c>
      <c r="E85" s="119"/>
      <c r="F85" s="23"/>
      <c r="G85" s="22" t="s">
        <v>46</v>
      </c>
      <c r="H85" s="24">
        <v>8</v>
      </c>
      <c r="I85" s="118">
        <v>0</v>
      </c>
      <c r="J85" s="41">
        <v>6</v>
      </c>
      <c r="K85" s="125">
        <v>6</v>
      </c>
      <c r="L85" s="124" t="s">
        <v>47</v>
      </c>
      <c r="M85" s="34">
        <v>101442</v>
      </c>
      <c r="N85" s="122">
        <f t="shared" si="9"/>
        <v>0</v>
      </c>
    </row>
    <row r="86" spans="1:14" ht="15" customHeight="1">
      <c r="A86" s="21" t="s">
        <v>549</v>
      </c>
      <c r="B86" s="22" t="s">
        <v>550</v>
      </c>
      <c r="C86" s="22" t="s">
        <v>201</v>
      </c>
      <c r="D86" s="22" t="s">
        <v>137</v>
      </c>
      <c r="E86" s="119"/>
      <c r="F86" s="23"/>
      <c r="G86" s="22" t="s">
        <v>46</v>
      </c>
      <c r="H86" s="24">
        <v>74</v>
      </c>
      <c r="I86" s="118">
        <v>0</v>
      </c>
      <c r="J86" s="41">
        <v>6</v>
      </c>
      <c r="K86" s="125">
        <v>6</v>
      </c>
      <c r="L86" s="124" t="s">
        <v>47</v>
      </c>
      <c r="M86" s="34">
        <v>112427</v>
      </c>
      <c r="N86" s="122">
        <f t="shared" si="9"/>
        <v>0</v>
      </c>
    </row>
    <row r="87" spans="1:14" ht="15" customHeight="1">
      <c r="A87" s="21" t="s">
        <v>978</v>
      </c>
      <c r="B87" s="22" t="s">
        <v>979</v>
      </c>
      <c r="C87" s="22" t="s">
        <v>201</v>
      </c>
      <c r="D87" s="22" t="s">
        <v>137</v>
      </c>
      <c r="E87" s="119" t="s">
        <v>147</v>
      </c>
      <c r="F87" s="23"/>
      <c r="G87" s="22" t="s">
        <v>46</v>
      </c>
      <c r="H87" s="24">
        <v>83</v>
      </c>
      <c r="I87" s="118">
        <v>0</v>
      </c>
      <c r="J87" s="41">
        <v>6</v>
      </c>
      <c r="K87" s="125">
        <v>6</v>
      </c>
      <c r="L87" s="124" t="s">
        <v>47</v>
      </c>
      <c r="M87" s="34">
        <v>92128</v>
      </c>
      <c r="N87" s="122">
        <f t="shared" si="9"/>
        <v>0</v>
      </c>
    </row>
    <row r="88" spans="1:14" ht="15" customHeight="1">
      <c r="A88" s="21" t="s">
        <v>982</v>
      </c>
      <c r="B88" s="22" t="s">
        <v>983</v>
      </c>
      <c r="C88" s="22" t="s">
        <v>201</v>
      </c>
      <c r="D88" s="22" t="s">
        <v>137</v>
      </c>
      <c r="E88" s="119" t="s">
        <v>147</v>
      </c>
      <c r="F88" s="23" t="s">
        <v>165</v>
      </c>
      <c r="G88" s="22"/>
      <c r="H88" s="24">
        <v>90</v>
      </c>
      <c r="I88" s="118">
        <v>0</v>
      </c>
      <c r="J88" s="41">
        <v>6</v>
      </c>
      <c r="K88" s="125">
        <v>6</v>
      </c>
      <c r="L88" s="124" t="s">
        <v>47</v>
      </c>
      <c r="M88" s="34">
        <v>116268</v>
      </c>
      <c r="N88" s="122">
        <f t="shared" si="9"/>
        <v>0</v>
      </c>
    </row>
    <row r="89" spans="1:14" ht="15" customHeight="1">
      <c r="A89" s="21" t="s">
        <v>984</v>
      </c>
      <c r="B89" s="22" t="s">
        <v>985</v>
      </c>
      <c r="C89" s="22" t="s">
        <v>201</v>
      </c>
      <c r="D89" s="22" t="s">
        <v>137</v>
      </c>
      <c r="E89" s="119" t="s">
        <v>147</v>
      </c>
      <c r="F89" s="23" t="s">
        <v>170</v>
      </c>
      <c r="G89" s="22"/>
      <c r="H89" s="24">
        <v>1</v>
      </c>
      <c r="I89" s="118">
        <v>0</v>
      </c>
      <c r="J89" s="41">
        <v>6</v>
      </c>
      <c r="K89" s="125">
        <v>6</v>
      </c>
      <c r="L89" s="124" t="s">
        <v>47</v>
      </c>
      <c r="M89" s="34">
        <v>136996</v>
      </c>
      <c r="N89" s="122">
        <f t="shared" si="9"/>
        <v>0</v>
      </c>
    </row>
    <row r="90" spans="1:14" ht="15" customHeight="1">
      <c r="A90" s="21" t="s">
        <v>1081</v>
      </c>
      <c r="B90" s="22" t="s">
        <v>1082</v>
      </c>
      <c r="C90" s="22" t="s">
        <v>201</v>
      </c>
      <c r="D90" s="22" t="s">
        <v>137</v>
      </c>
      <c r="E90" s="119" t="s">
        <v>147</v>
      </c>
      <c r="F90" s="23" t="s">
        <v>138</v>
      </c>
      <c r="G90" s="22" t="s">
        <v>46</v>
      </c>
      <c r="H90" s="24">
        <v>425</v>
      </c>
      <c r="I90" s="118">
        <v>0</v>
      </c>
      <c r="J90" s="41">
        <v>6</v>
      </c>
      <c r="K90" s="125">
        <v>6</v>
      </c>
      <c r="L90" s="124" t="s">
        <v>47</v>
      </c>
      <c r="M90" s="34">
        <v>110106</v>
      </c>
      <c r="N90" s="122">
        <f t="shared" si="9"/>
        <v>0</v>
      </c>
    </row>
    <row r="91" spans="1:14" ht="15" customHeight="1">
      <c r="A91" s="29"/>
      <c r="B91" s="26" t="s">
        <v>893</v>
      </c>
      <c r="C91" s="30"/>
      <c r="D91" s="30"/>
      <c r="E91" s="120"/>
      <c r="F91" s="31"/>
      <c r="G91" s="30"/>
      <c r="H91" s="32"/>
      <c r="I91" s="33"/>
      <c r="J91" s="42"/>
      <c r="K91" s="35"/>
      <c r="L91" s="35"/>
      <c r="M91" s="36"/>
      <c r="N91" s="123">
        <f t="shared" si="8"/>
        <v>0</v>
      </c>
    </row>
    <row r="92" spans="1:14" ht="15" customHeight="1">
      <c r="A92" s="21" t="s">
        <v>1233</v>
      </c>
      <c r="B92" s="22" t="s">
        <v>1234</v>
      </c>
      <c r="C92" s="22" t="s">
        <v>1908</v>
      </c>
      <c r="D92" s="22" t="s">
        <v>40</v>
      </c>
      <c r="E92" s="119"/>
      <c r="F92" s="23" t="s">
        <v>122</v>
      </c>
      <c r="G92" s="22" t="s">
        <v>46</v>
      </c>
      <c r="H92" s="24">
        <v>586</v>
      </c>
      <c r="I92" s="118">
        <v>0</v>
      </c>
      <c r="J92" s="41">
        <v>18</v>
      </c>
      <c r="K92" s="41">
        <f t="shared" ref="K92:K127" si="10">J92*(1-$N$11)</f>
        <v>18</v>
      </c>
      <c r="L92" s="121">
        <f t="shared" ref="L92:L127" si="11">1-(K92/J92)</f>
        <v>0</v>
      </c>
      <c r="M92" s="34">
        <v>35189</v>
      </c>
      <c r="N92" s="122">
        <f t="shared" ref="N92:N127" si="12">I92 * K92</f>
        <v>0</v>
      </c>
    </row>
    <row r="93" spans="1:14" ht="15" customHeight="1">
      <c r="A93" s="21" t="s">
        <v>1235</v>
      </c>
      <c r="B93" s="22" t="s">
        <v>1236</v>
      </c>
      <c r="C93" s="22" t="s">
        <v>1908</v>
      </c>
      <c r="D93" s="22" t="s">
        <v>40</v>
      </c>
      <c r="E93" s="119"/>
      <c r="F93" s="23" t="s">
        <v>122</v>
      </c>
      <c r="G93" s="22" t="s">
        <v>46</v>
      </c>
      <c r="H93" s="24">
        <v>180</v>
      </c>
      <c r="I93" s="118">
        <v>0</v>
      </c>
      <c r="J93" s="41">
        <v>18</v>
      </c>
      <c r="K93" s="41">
        <f t="shared" si="10"/>
        <v>18</v>
      </c>
      <c r="L93" s="121">
        <f t="shared" si="11"/>
        <v>0</v>
      </c>
      <c r="M93" s="34">
        <v>91367</v>
      </c>
      <c r="N93" s="122">
        <f t="shared" si="12"/>
        <v>0</v>
      </c>
    </row>
    <row r="94" spans="1:14" ht="15" customHeight="1">
      <c r="A94" s="21" t="s">
        <v>1237</v>
      </c>
      <c r="B94" s="22" t="s">
        <v>1238</v>
      </c>
      <c r="C94" s="22" t="s">
        <v>1908</v>
      </c>
      <c r="D94" s="22" t="s">
        <v>40</v>
      </c>
      <c r="E94" s="119"/>
      <c r="F94" s="23" t="s">
        <v>122</v>
      </c>
      <c r="G94" s="22" t="s">
        <v>46</v>
      </c>
      <c r="H94" s="24">
        <v>133</v>
      </c>
      <c r="I94" s="118">
        <v>0</v>
      </c>
      <c r="J94" s="41">
        <v>18</v>
      </c>
      <c r="K94" s="41">
        <f t="shared" si="10"/>
        <v>18</v>
      </c>
      <c r="L94" s="121">
        <f t="shared" si="11"/>
        <v>0</v>
      </c>
      <c r="M94" s="34">
        <v>92702</v>
      </c>
      <c r="N94" s="122">
        <f t="shared" si="12"/>
        <v>0</v>
      </c>
    </row>
    <row r="95" spans="1:14" ht="15" customHeight="1">
      <c r="A95" s="21" t="s">
        <v>1251</v>
      </c>
      <c r="B95" s="22" t="s">
        <v>1252</v>
      </c>
      <c r="C95" s="22" t="s">
        <v>1908</v>
      </c>
      <c r="D95" s="22" t="s">
        <v>40</v>
      </c>
      <c r="E95" s="119"/>
      <c r="F95" s="23" t="s">
        <v>122</v>
      </c>
      <c r="G95" s="22" t="s">
        <v>46</v>
      </c>
      <c r="H95" s="24">
        <v>31</v>
      </c>
      <c r="I95" s="118">
        <v>0</v>
      </c>
      <c r="J95" s="41">
        <v>18</v>
      </c>
      <c r="K95" s="41">
        <f t="shared" si="10"/>
        <v>18</v>
      </c>
      <c r="L95" s="121">
        <f t="shared" si="11"/>
        <v>0</v>
      </c>
      <c r="M95" s="34">
        <v>58006</v>
      </c>
      <c r="N95" s="122">
        <f t="shared" si="12"/>
        <v>0</v>
      </c>
    </row>
    <row r="96" spans="1:14" ht="15" customHeight="1">
      <c r="A96" s="21" t="s">
        <v>1253</v>
      </c>
      <c r="B96" s="22" t="s">
        <v>1254</v>
      </c>
      <c r="C96" s="22" t="s">
        <v>1908</v>
      </c>
      <c r="D96" s="22" t="s">
        <v>40</v>
      </c>
      <c r="E96" s="119"/>
      <c r="F96" s="23" t="s">
        <v>122</v>
      </c>
      <c r="G96" s="22" t="s">
        <v>46</v>
      </c>
      <c r="H96" s="24">
        <v>333</v>
      </c>
      <c r="I96" s="118">
        <v>0</v>
      </c>
      <c r="J96" s="41">
        <v>23.5</v>
      </c>
      <c r="K96" s="41">
        <f t="shared" si="10"/>
        <v>23.5</v>
      </c>
      <c r="L96" s="121">
        <f t="shared" si="11"/>
        <v>0</v>
      </c>
      <c r="M96" s="34">
        <v>92487</v>
      </c>
      <c r="N96" s="122">
        <f t="shared" si="12"/>
        <v>0</v>
      </c>
    </row>
    <row r="97" spans="1:14" ht="15" customHeight="1">
      <c r="A97" s="21" t="s">
        <v>1239</v>
      </c>
      <c r="B97" s="22" t="s">
        <v>1240</v>
      </c>
      <c r="C97" s="22" t="s">
        <v>1909</v>
      </c>
      <c r="D97" s="22" t="s">
        <v>40</v>
      </c>
      <c r="E97" s="119"/>
      <c r="F97" s="23" t="s">
        <v>122</v>
      </c>
      <c r="G97" s="22" t="s">
        <v>46</v>
      </c>
      <c r="H97" s="24">
        <v>45</v>
      </c>
      <c r="I97" s="118">
        <v>0</v>
      </c>
      <c r="J97" s="41">
        <v>16</v>
      </c>
      <c r="K97" s="41">
        <f t="shared" si="10"/>
        <v>16</v>
      </c>
      <c r="L97" s="121">
        <f t="shared" si="11"/>
        <v>0</v>
      </c>
      <c r="M97" s="34">
        <v>51403</v>
      </c>
      <c r="N97" s="122">
        <f t="shared" si="12"/>
        <v>0</v>
      </c>
    </row>
    <row r="98" spans="1:14" ht="15" customHeight="1">
      <c r="A98" s="21" t="s">
        <v>1241</v>
      </c>
      <c r="B98" s="22" t="s">
        <v>1242</v>
      </c>
      <c r="C98" s="22" t="s">
        <v>1909</v>
      </c>
      <c r="D98" s="22" t="s">
        <v>40</v>
      </c>
      <c r="E98" s="119"/>
      <c r="F98" s="23" t="s">
        <v>122</v>
      </c>
      <c r="G98" s="22" t="s">
        <v>46</v>
      </c>
      <c r="H98" s="24">
        <v>1261</v>
      </c>
      <c r="I98" s="118">
        <v>0</v>
      </c>
      <c r="J98" s="41">
        <v>16</v>
      </c>
      <c r="K98" s="41">
        <f t="shared" si="10"/>
        <v>16</v>
      </c>
      <c r="L98" s="121">
        <f t="shared" si="11"/>
        <v>0</v>
      </c>
      <c r="M98" s="34">
        <v>91370</v>
      </c>
      <c r="N98" s="122">
        <f t="shared" si="12"/>
        <v>0</v>
      </c>
    </row>
    <row r="99" spans="1:14" ht="15" customHeight="1">
      <c r="A99" s="21" t="s">
        <v>1243</v>
      </c>
      <c r="B99" s="22" t="s">
        <v>1244</v>
      </c>
      <c r="C99" s="22" t="s">
        <v>1909</v>
      </c>
      <c r="D99" s="22" t="s">
        <v>40</v>
      </c>
      <c r="E99" s="119"/>
      <c r="F99" s="23" t="s">
        <v>122</v>
      </c>
      <c r="G99" s="22" t="s">
        <v>46</v>
      </c>
      <c r="H99" s="24">
        <v>547</v>
      </c>
      <c r="I99" s="118">
        <v>0</v>
      </c>
      <c r="J99" s="41">
        <v>16</v>
      </c>
      <c r="K99" s="41">
        <f t="shared" si="10"/>
        <v>16</v>
      </c>
      <c r="L99" s="121">
        <f t="shared" si="11"/>
        <v>0</v>
      </c>
      <c r="M99" s="34">
        <v>37909</v>
      </c>
      <c r="N99" s="122">
        <f t="shared" si="12"/>
        <v>0</v>
      </c>
    </row>
    <row r="100" spans="1:14" ht="15" customHeight="1">
      <c r="A100" s="21" t="s">
        <v>1245</v>
      </c>
      <c r="B100" s="22" t="s">
        <v>1246</v>
      </c>
      <c r="C100" s="22" t="s">
        <v>1909</v>
      </c>
      <c r="D100" s="22" t="s">
        <v>40</v>
      </c>
      <c r="E100" s="119"/>
      <c r="F100" s="23" t="s">
        <v>122</v>
      </c>
      <c r="G100" s="22" t="s">
        <v>46</v>
      </c>
      <c r="H100" s="24">
        <v>13</v>
      </c>
      <c r="I100" s="118">
        <v>0</v>
      </c>
      <c r="J100" s="41">
        <v>16</v>
      </c>
      <c r="K100" s="41">
        <f t="shared" si="10"/>
        <v>16</v>
      </c>
      <c r="L100" s="121">
        <f t="shared" si="11"/>
        <v>0</v>
      </c>
      <c r="M100" s="34">
        <v>51402</v>
      </c>
      <c r="N100" s="122">
        <f t="shared" si="12"/>
        <v>0</v>
      </c>
    </row>
    <row r="101" spans="1:14" ht="15" customHeight="1">
      <c r="A101" s="21" t="s">
        <v>1247</v>
      </c>
      <c r="B101" s="22" t="s">
        <v>1248</v>
      </c>
      <c r="C101" s="22" t="s">
        <v>1909</v>
      </c>
      <c r="D101" s="22" t="s">
        <v>40</v>
      </c>
      <c r="E101" s="119"/>
      <c r="F101" s="23" t="s">
        <v>122</v>
      </c>
      <c r="G101" s="22" t="s">
        <v>46</v>
      </c>
      <c r="H101" s="24">
        <v>1352</v>
      </c>
      <c r="I101" s="118">
        <v>0</v>
      </c>
      <c r="J101" s="41">
        <v>16</v>
      </c>
      <c r="K101" s="41">
        <f t="shared" si="10"/>
        <v>16</v>
      </c>
      <c r="L101" s="121">
        <f t="shared" si="11"/>
        <v>0</v>
      </c>
      <c r="M101" s="34">
        <v>4252</v>
      </c>
      <c r="N101" s="122">
        <f t="shared" si="12"/>
        <v>0</v>
      </c>
    </row>
    <row r="102" spans="1:14" ht="15" customHeight="1">
      <c r="A102" s="21" t="s">
        <v>1249</v>
      </c>
      <c r="B102" s="22" t="s">
        <v>1250</v>
      </c>
      <c r="C102" s="22" t="s">
        <v>1909</v>
      </c>
      <c r="D102" s="22" t="s">
        <v>40</v>
      </c>
      <c r="E102" s="119"/>
      <c r="F102" s="23" t="s">
        <v>122</v>
      </c>
      <c r="G102" s="22" t="s">
        <v>46</v>
      </c>
      <c r="H102" s="24">
        <v>142</v>
      </c>
      <c r="I102" s="118">
        <v>0</v>
      </c>
      <c r="J102" s="41">
        <v>16</v>
      </c>
      <c r="K102" s="41">
        <f t="shared" si="10"/>
        <v>16</v>
      </c>
      <c r="L102" s="121">
        <f t="shared" si="11"/>
        <v>0</v>
      </c>
      <c r="M102" s="34">
        <v>52284</v>
      </c>
      <c r="N102" s="122">
        <f t="shared" si="12"/>
        <v>0</v>
      </c>
    </row>
    <row r="103" spans="1:14" ht="15" customHeight="1">
      <c r="A103" s="21" t="s">
        <v>894</v>
      </c>
      <c r="B103" s="22" t="s">
        <v>892</v>
      </c>
      <c r="C103" s="22" t="s">
        <v>1910</v>
      </c>
      <c r="D103" s="22" t="s">
        <v>60</v>
      </c>
      <c r="E103" s="119"/>
      <c r="F103" s="23" t="s">
        <v>276</v>
      </c>
      <c r="G103" s="22"/>
      <c r="H103" s="24">
        <v>491</v>
      </c>
      <c r="I103" s="118">
        <v>0</v>
      </c>
      <c r="J103" s="41">
        <v>70</v>
      </c>
      <c r="K103" s="41">
        <f t="shared" si="10"/>
        <v>70</v>
      </c>
      <c r="L103" s="121">
        <f t="shared" si="11"/>
        <v>0</v>
      </c>
      <c r="M103" s="34">
        <v>10000</v>
      </c>
      <c r="N103" s="122">
        <f t="shared" si="12"/>
        <v>0</v>
      </c>
    </row>
    <row r="104" spans="1:14" ht="15" customHeight="1">
      <c r="A104" s="21" t="s">
        <v>891</v>
      </c>
      <c r="B104" s="22" t="s">
        <v>892</v>
      </c>
      <c r="C104" s="22" t="s">
        <v>1910</v>
      </c>
      <c r="D104" s="22" t="s">
        <v>55</v>
      </c>
      <c r="E104" s="119"/>
      <c r="F104" s="23" t="s">
        <v>127</v>
      </c>
      <c r="G104" s="22"/>
      <c r="H104" s="24">
        <v>9</v>
      </c>
      <c r="I104" s="118">
        <v>0</v>
      </c>
      <c r="J104" s="41">
        <v>105</v>
      </c>
      <c r="K104" s="41">
        <f t="shared" si="10"/>
        <v>105</v>
      </c>
      <c r="L104" s="121">
        <f t="shared" si="11"/>
        <v>0</v>
      </c>
      <c r="M104" s="34">
        <v>91046</v>
      </c>
      <c r="N104" s="122">
        <f t="shared" si="12"/>
        <v>0</v>
      </c>
    </row>
    <row r="105" spans="1:14" ht="15" customHeight="1">
      <c r="A105" s="21" t="s">
        <v>895</v>
      </c>
      <c r="B105" s="22" t="s">
        <v>896</v>
      </c>
      <c r="C105" s="22" t="s">
        <v>1910</v>
      </c>
      <c r="D105" s="22" t="s">
        <v>51</v>
      </c>
      <c r="E105" s="119"/>
      <c r="F105" s="23" t="s">
        <v>56</v>
      </c>
      <c r="G105" s="22"/>
      <c r="H105" s="24">
        <v>580</v>
      </c>
      <c r="I105" s="118">
        <v>0</v>
      </c>
      <c r="J105" s="41">
        <v>42</v>
      </c>
      <c r="K105" s="41">
        <f t="shared" si="10"/>
        <v>42</v>
      </c>
      <c r="L105" s="121">
        <f t="shared" si="11"/>
        <v>0</v>
      </c>
      <c r="M105" s="34">
        <v>4253</v>
      </c>
      <c r="N105" s="122">
        <f t="shared" si="12"/>
        <v>0</v>
      </c>
    </row>
    <row r="106" spans="1:14" ht="15" customHeight="1">
      <c r="A106" s="21" t="s">
        <v>897</v>
      </c>
      <c r="B106" s="22" t="s">
        <v>896</v>
      </c>
      <c r="C106" s="22" t="s">
        <v>1910</v>
      </c>
      <c r="D106" s="22" t="s">
        <v>60</v>
      </c>
      <c r="E106" s="119"/>
      <c r="F106" s="23" t="s">
        <v>276</v>
      </c>
      <c r="G106" s="22"/>
      <c r="H106" s="24">
        <v>353</v>
      </c>
      <c r="I106" s="118">
        <v>0</v>
      </c>
      <c r="J106" s="41">
        <v>70</v>
      </c>
      <c r="K106" s="41">
        <f t="shared" si="10"/>
        <v>70</v>
      </c>
      <c r="L106" s="121">
        <f t="shared" si="11"/>
        <v>0</v>
      </c>
      <c r="M106" s="34">
        <v>17076</v>
      </c>
      <c r="N106" s="122">
        <f t="shared" si="12"/>
        <v>0</v>
      </c>
    </row>
    <row r="107" spans="1:14" ht="15" customHeight="1">
      <c r="A107" s="21" t="s">
        <v>899</v>
      </c>
      <c r="B107" s="22" t="s">
        <v>898</v>
      </c>
      <c r="C107" s="22" t="s">
        <v>1910</v>
      </c>
      <c r="D107" s="22" t="s">
        <v>60</v>
      </c>
      <c r="E107" s="119"/>
      <c r="F107" s="23" t="s">
        <v>276</v>
      </c>
      <c r="G107" s="22"/>
      <c r="H107" s="24">
        <v>410</v>
      </c>
      <c r="I107" s="118">
        <v>0</v>
      </c>
      <c r="J107" s="41">
        <v>70</v>
      </c>
      <c r="K107" s="41">
        <f t="shared" si="10"/>
        <v>70</v>
      </c>
      <c r="L107" s="121">
        <f t="shared" si="11"/>
        <v>0</v>
      </c>
      <c r="M107" s="34">
        <v>17078</v>
      </c>
      <c r="N107" s="122">
        <f t="shared" si="12"/>
        <v>0</v>
      </c>
    </row>
    <row r="108" spans="1:14" ht="15" customHeight="1">
      <c r="A108" s="21" t="s">
        <v>902</v>
      </c>
      <c r="B108" s="22" t="s">
        <v>901</v>
      </c>
      <c r="C108" s="22" t="s">
        <v>1910</v>
      </c>
      <c r="D108" s="22" t="s">
        <v>51</v>
      </c>
      <c r="E108" s="119"/>
      <c r="F108" s="23" t="s">
        <v>56</v>
      </c>
      <c r="G108" s="22"/>
      <c r="H108" s="24">
        <v>490</v>
      </c>
      <c r="I108" s="118">
        <v>0</v>
      </c>
      <c r="J108" s="41">
        <v>42</v>
      </c>
      <c r="K108" s="41">
        <f t="shared" si="10"/>
        <v>42</v>
      </c>
      <c r="L108" s="121">
        <f t="shared" si="11"/>
        <v>0</v>
      </c>
      <c r="M108" s="34">
        <v>15386</v>
      </c>
      <c r="N108" s="122">
        <f t="shared" si="12"/>
        <v>0</v>
      </c>
    </row>
    <row r="109" spans="1:14" ht="15" customHeight="1">
      <c r="A109" s="21" t="s">
        <v>903</v>
      </c>
      <c r="B109" s="22" t="s">
        <v>901</v>
      </c>
      <c r="C109" s="22" t="s">
        <v>1910</v>
      </c>
      <c r="D109" s="22" t="s">
        <v>60</v>
      </c>
      <c r="E109" s="119"/>
      <c r="F109" s="23" t="s">
        <v>276</v>
      </c>
      <c r="G109" s="22"/>
      <c r="H109" s="24">
        <v>167</v>
      </c>
      <c r="I109" s="118">
        <v>0</v>
      </c>
      <c r="J109" s="41">
        <v>70</v>
      </c>
      <c r="K109" s="41">
        <f t="shared" si="10"/>
        <v>70</v>
      </c>
      <c r="L109" s="121">
        <f t="shared" si="11"/>
        <v>0</v>
      </c>
      <c r="M109" s="34">
        <v>17079</v>
      </c>
      <c r="N109" s="122">
        <f t="shared" si="12"/>
        <v>0</v>
      </c>
    </row>
    <row r="110" spans="1:14" ht="15" customHeight="1">
      <c r="A110" s="21" t="s">
        <v>900</v>
      </c>
      <c r="B110" s="22" t="s">
        <v>901</v>
      </c>
      <c r="C110" s="22" t="s">
        <v>1910</v>
      </c>
      <c r="D110" s="22" t="s">
        <v>55</v>
      </c>
      <c r="E110" s="119"/>
      <c r="F110" s="23" t="s">
        <v>127</v>
      </c>
      <c r="G110" s="22"/>
      <c r="H110" s="24">
        <v>12</v>
      </c>
      <c r="I110" s="118">
        <v>0</v>
      </c>
      <c r="J110" s="41">
        <v>105</v>
      </c>
      <c r="K110" s="41">
        <f t="shared" si="10"/>
        <v>105</v>
      </c>
      <c r="L110" s="121">
        <f t="shared" si="11"/>
        <v>0</v>
      </c>
      <c r="M110" s="34">
        <v>94015</v>
      </c>
      <c r="N110" s="122">
        <f t="shared" si="12"/>
        <v>0</v>
      </c>
    </row>
    <row r="111" spans="1:14" ht="15" customHeight="1">
      <c r="A111" s="21" t="s">
        <v>904</v>
      </c>
      <c r="B111" s="22" t="s">
        <v>905</v>
      </c>
      <c r="C111" s="22" t="s">
        <v>1910</v>
      </c>
      <c r="D111" s="22" t="s">
        <v>51</v>
      </c>
      <c r="E111" s="119"/>
      <c r="F111" s="23" t="s">
        <v>56</v>
      </c>
      <c r="G111" s="22"/>
      <c r="H111" s="24">
        <v>20</v>
      </c>
      <c r="I111" s="118">
        <v>0</v>
      </c>
      <c r="J111" s="41">
        <v>42</v>
      </c>
      <c r="K111" s="41">
        <f t="shared" si="10"/>
        <v>42</v>
      </c>
      <c r="L111" s="121">
        <f t="shared" si="11"/>
        <v>0</v>
      </c>
      <c r="M111" s="34">
        <v>15441</v>
      </c>
      <c r="N111" s="122">
        <f t="shared" si="12"/>
        <v>0</v>
      </c>
    </row>
    <row r="112" spans="1:14" ht="15" customHeight="1">
      <c r="A112" s="21" t="s">
        <v>906</v>
      </c>
      <c r="B112" s="22" t="s">
        <v>905</v>
      </c>
      <c r="C112" s="22" t="s">
        <v>1910</v>
      </c>
      <c r="D112" s="22" t="s">
        <v>60</v>
      </c>
      <c r="E112" s="119"/>
      <c r="F112" s="23" t="s">
        <v>276</v>
      </c>
      <c r="G112" s="22"/>
      <c r="H112" s="24">
        <v>268</v>
      </c>
      <c r="I112" s="118">
        <v>0</v>
      </c>
      <c r="J112" s="41">
        <v>70</v>
      </c>
      <c r="K112" s="41">
        <f t="shared" si="10"/>
        <v>70</v>
      </c>
      <c r="L112" s="121">
        <f t="shared" si="11"/>
        <v>0</v>
      </c>
      <c r="M112" s="34">
        <v>17082</v>
      </c>
      <c r="N112" s="122">
        <f t="shared" si="12"/>
        <v>0</v>
      </c>
    </row>
    <row r="113" spans="1:14" ht="15" customHeight="1">
      <c r="A113" s="21" t="s">
        <v>909</v>
      </c>
      <c r="B113" s="22" t="s">
        <v>910</v>
      </c>
      <c r="C113" s="22" t="s">
        <v>1910</v>
      </c>
      <c r="D113" s="22" t="s">
        <v>60</v>
      </c>
      <c r="E113" s="119"/>
      <c r="F113" s="23" t="s">
        <v>276</v>
      </c>
      <c r="G113" s="22"/>
      <c r="H113" s="24">
        <v>62</v>
      </c>
      <c r="I113" s="118">
        <v>0</v>
      </c>
      <c r="J113" s="41">
        <v>70</v>
      </c>
      <c r="K113" s="41">
        <f t="shared" si="10"/>
        <v>70</v>
      </c>
      <c r="L113" s="121">
        <f t="shared" si="11"/>
        <v>0</v>
      </c>
      <c r="M113" s="34">
        <v>15131</v>
      </c>
      <c r="N113" s="122">
        <f t="shared" si="12"/>
        <v>0</v>
      </c>
    </row>
    <row r="114" spans="1:14" ht="15" customHeight="1">
      <c r="A114" s="21" t="s">
        <v>1101</v>
      </c>
      <c r="B114" s="22" t="s">
        <v>1102</v>
      </c>
      <c r="C114" s="22" t="s">
        <v>1911</v>
      </c>
      <c r="D114" s="22" t="s">
        <v>60</v>
      </c>
      <c r="E114" s="119"/>
      <c r="F114" s="84" t="s">
        <v>1882</v>
      </c>
      <c r="G114" s="22"/>
      <c r="H114" s="24">
        <v>565</v>
      </c>
      <c r="I114" s="118">
        <v>0</v>
      </c>
      <c r="J114" s="41">
        <v>70</v>
      </c>
      <c r="K114" s="41">
        <f t="shared" si="10"/>
        <v>70</v>
      </c>
      <c r="L114" s="121">
        <f t="shared" si="11"/>
        <v>0</v>
      </c>
      <c r="M114" s="34">
        <v>91569</v>
      </c>
      <c r="N114" s="122">
        <f t="shared" si="12"/>
        <v>0</v>
      </c>
    </row>
    <row r="115" spans="1:14" ht="15" customHeight="1">
      <c r="A115" s="21" t="s">
        <v>1103</v>
      </c>
      <c r="B115" s="22" t="s">
        <v>1104</v>
      </c>
      <c r="C115" s="22" t="s">
        <v>1911</v>
      </c>
      <c r="D115" s="22" t="s">
        <v>51</v>
      </c>
      <c r="E115" s="119"/>
      <c r="F115" s="23" t="s">
        <v>56</v>
      </c>
      <c r="G115" s="22"/>
      <c r="H115" s="24">
        <v>38</v>
      </c>
      <c r="I115" s="118">
        <v>0</v>
      </c>
      <c r="J115" s="41">
        <v>42</v>
      </c>
      <c r="K115" s="41">
        <f t="shared" si="10"/>
        <v>42</v>
      </c>
      <c r="L115" s="121">
        <f t="shared" si="11"/>
        <v>0</v>
      </c>
      <c r="M115" s="34">
        <v>26818</v>
      </c>
      <c r="N115" s="122">
        <f t="shared" si="12"/>
        <v>0</v>
      </c>
    </row>
    <row r="116" spans="1:14" ht="15" customHeight="1">
      <c r="A116" s="21" t="s">
        <v>1105</v>
      </c>
      <c r="B116" s="22" t="s">
        <v>1104</v>
      </c>
      <c r="C116" s="22" t="s">
        <v>1911</v>
      </c>
      <c r="D116" s="22" t="s">
        <v>60</v>
      </c>
      <c r="E116" s="119"/>
      <c r="F116" s="23" t="s">
        <v>276</v>
      </c>
      <c r="G116" s="22"/>
      <c r="H116" s="24">
        <v>165</v>
      </c>
      <c r="I116" s="118">
        <v>0</v>
      </c>
      <c r="J116" s="41">
        <v>70</v>
      </c>
      <c r="K116" s="41">
        <f t="shared" si="10"/>
        <v>70</v>
      </c>
      <c r="L116" s="121">
        <f t="shared" si="11"/>
        <v>0</v>
      </c>
      <c r="M116" s="34">
        <v>13358</v>
      </c>
      <c r="N116" s="122">
        <f t="shared" si="12"/>
        <v>0</v>
      </c>
    </row>
    <row r="117" spans="1:14" ht="15" customHeight="1">
      <c r="A117" s="21" t="s">
        <v>1128</v>
      </c>
      <c r="B117" s="22" t="s">
        <v>1129</v>
      </c>
      <c r="C117" s="22" t="s">
        <v>1912</v>
      </c>
      <c r="D117" s="22" t="s">
        <v>51</v>
      </c>
      <c r="E117" s="119"/>
      <c r="F117" s="23" t="s">
        <v>56</v>
      </c>
      <c r="G117" s="22"/>
      <c r="H117" s="24">
        <v>129</v>
      </c>
      <c r="I117" s="118">
        <v>0</v>
      </c>
      <c r="J117" s="41">
        <v>42</v>
      </c>
      <c r="K117" s="41">
        <f t="shared" si="10"/>
        <v>42</v>
      </c>
      <c r="L117" s="121">
        <f t="shared" si="11"/>
        <v>0</v>
      </c>
      <c r="M117" s="34">
        <v>51432</v>
      </c>
      <c r="N117" s="122">
        <f t="shared" si="12"/>
        <v>0</v>
      </c>
    </row>
    <row r="118" spans="1:14" ht="15" customHeight="1">
      <c r="A118" s="21" t="s">
        <v>1130</v>
      </c>
      <c r="B118" s="22" t="s">
        <v>1129</v>
      </c>
      <c r="C118" s="22" t="s">
        <v>1912</v>
      </c>
      <c r="D118" s="22" t="s">
        <v>60</v>
      </c>
      <c r="E118" s="119"/>
      <c r="F118" s="23" t="s">
        <v>276</v>
      </c>
      <c r="G118" s="22"/>
      <c r="H118" s="24">
        <v>67</v>
      </c>
      <c r="I118" s="118">
        <v>0</v>
      </c>
      <c r="J118" s="41">
        <v>70</v>
      </c>
      <c r="K118" s="41">
        <f t="shared" si="10"/>
        <v>70</v>
      </c>
      <c r="L118" s="121">
        <f t="shared" si="11"/>
        <v>0</v>
      </c>
      <c r="M118" s="34">
        <v>35204</v>
      </c>
      <c r="N118" s="122">
        <f t="shared" si="12"/>
        <v>0</v>
      </c>
    </row>
    <row r="119" spans="1:14" ht="15" customHeight="1">
      <c r="A119" s="21" t="s">
        <v>1133</v>
      </c>
      <c r="B119" s="22" t="s">
        <v>1132</v>
      </c>
      <c r="C119" s="22" t="s">
        <v>1912</v>
      </c>
      <c r="D119" s="22" t="s">
        <v>51</v>
      </c>
      <c r="E119" s="119"/>
      <c r="F119" s="23" t="s">
        <v>56</v>
      </c>
      <c r="G119" s="22"/>
      <c r="H119" s="24">
        <v>93</v>
      </c>
      <c r="I119" s="118">
        <v>0</v>
      </c>
      <c r="J119" s="41">
        <v>42</v>
      </c>
      <c r="K119" s="41">
        <f t="shared" si="10"/>
        <v>42</v>
      </c>
      <c r="L119" s="121">
        <f t="shared" si="11"/>
        <v>0</v>
      </c>
      <c r="M119" s="34">
        <v>51680</v>
      </c>
      <c r="N119" s="122">
        <f t="shared" si="12"/>
        <v>0</v>
      </c>
    </row>
    <row r="120" spans="1:14" ht="15" customHeight="1">
      <c r="A120" s="21" t="s">
        <v>1134</v>
      </c>
      <c r="B120" s="22" t="s">
        <v>1132</v>
      </c>
      <c r="C120" s="22" t="s">
        <v>1912</v>
      </c>
      <c r="D120" s="22" t="s">
        <v>60</v>
      </c>
      <c r="E120" s="119"/>
      <c r="F120" s="23" t="s">
        <v>276</v>
      </c>
      <c r="G120" s="22"/>
      <c r="H120" s="24">
        <v>407</v>
      </c>
      <c r="I120" s="118">
        <v>0</v>
      </c>
      <c r="J120" s="41">
        <v>70</v>
      </c>
      <c r="K120" s="41">
        <f t="shared" si="10"/>
        <v>70</v>
      </c>
      <c r="L120" s="121">
        <f t="shared" si="11"/>
        <v>0</v>
      </c>
      <c r="M120" s="34">
        <v>24589</v>
      </c>
      <c r="N120" s="122">
        <f t="shared" si="12"/>
        <v>0</v>
      </c>
    </row>
    <row r="121" spans="1:14" ht="15" customHeight="1">
      <c r="A121" s="21" t="s">
        <v>1131</v>
      </c>
      <c r="B121" s="22" t="s">
        <v>1132</v>
      </c>
      <c r="C121" s="22" t="s">
        <v>1912</v>
      </c>
      <c r="D121" s="22" t="s">
        <v>55</v>
      </c>
      <c r="E121" s="119"/>
      <c r="F121" s="23" t="s">
        <v>127</v>
      </c>
      <c r="G121" s="22"/>
      <c r="H121" s="24">
        <v>223</v>
      </c>
      <c r="I121" s="118">
        <v>0</v>
      </c>
      <c r="J121" s="41">
        <v>105</v>
      </c>
      <c r="K121" s="41">
        <f t="shared" si="10"/>
        <v>105</v>
      </c>
      <c r="L121" s="121">
        <f t="shared" si="11"/>
        <v>0</v>
      </c>
      <c r="M121" s="34">
        <v>37618</v>
      </c>
      <c r="N121" s="122">
        <f t="shared" si="12"/>
        <v>0</v>
      </c>
    </row>
    <row r="122" spans="1:14" ht="15" customHeight="1">
      <c r="A122" s="21" t="s">
        <v>1137</v>
      </c>
      <c r="B122" s="22" t="s">
        <v>1136</v>
      </c>
      <c r="C122" s="22" t="s">
        <v>1912</v>
      </c>
      <c r="D122" s="22" t="s">
        <v>51</v>
      </c>
      <c r="E122" s="119"/>
      <c r="F122" s="23" t="s">
        <v>56</v>
      </c>
      <c r="G122" s="22"/>
      <c r="H122" s="24">
        <v>379</v>
      </c>
      <c r="I122" s="118">
        <v>0</v>
      </c>
      <c r="J122" s="41">
        <v>42</v>
      </c>
      <c r="K122" s="41">
        <f t="shared" si="10"/>
        <v>42</v>
      </c>
      <c r="L122" s="121">
        <f t="shared" si="11"/>
        <v>0</v>
      </c>
      <c r="M122" s="34">
        <v>10139</v>
      </c>
      <c r="N122" s="122">
        <f t="shared" si="12"/>
        <v>0</v>
      </c>
    </row>
    <row r="123" spans="1:14" ht="15" customHeight="1">
      <c r="A123" s="21" t="s">
        <v>1135</v>
      </c>
      <c r="B123" s="22" t="s">
        <v>1136</v>
      </c>
      <c r="C123" s="22" t="s">
        <v>1912</v>
      </c>
      <c r="D123" s="22" t="s">
        <v>55</v>
      </c>
      <c r="E123" s="119"/>
      <c r="F123" s="23" t="s">
        <v>127</v>
      </c>
      <c r="G123" s="22"/>
      <c r="H123" s="24">
        <v>8</v>
      </c>
      <c r="I123" s="118">
        <v>0</v>
      </c>
      <c r="J123" s="41">
        <v>105</v>
      </c>
      <c r="K123" s="41">
        <f t="shared" si="10"/>
        <v>105</v>
      </c>
      <c r="L123" s="121">
        <f t="shared" si="11"/>
        <v>0</v>
      </c>
      <c r="M123" s="34">
        <v>91433</v>
      </c>
      <c r="N123" s="122">
        <f t="shared" si="12"/>
        <v>0</v>
      </c>
    </row>
    <row r="124" spans="1:14" ht="15" customHeight="1">
      <c r="A124" s="21" t="s">
        <v>1138</v>
      </c>
      <c r="B124" s="22" t="s">
        <v>1139</v>
      </c>
      <c r="C124" s="22" t="s">
        <v>1912</v>
      </c>
      <c r="D124" s="22" t="s">
        <v>55</v>
      </c>
      <c r="E124" s="119"/>
      <c r="F124" s="23" t="s">
        <v>127</v>
      </c>
      <c r="G124" s="22"/>
      <c r="H124" s="24">
        <v>58</v>
      </c>
      <c r="I124" s="118">
        <v>0</v>
      </c>
      <c r="J124" s="41">
        <v>105</v>
      </c>
      <c r="K124" s="41">
        <f t="shared" si="10"/>
        <v>105</v>
      </c>
      <c r="L124" s="121">
        <f t="shared" si="11"/>
        <v>0</v>
      </c>
      <c r="M124" s="34">
        <v>91877</v>
      </c>
      <c r="N124" s="122">
        <f t="shared" si="12"/>
        <v>0</v>
      </c>
    </row>
    <row r="125" spans="1:14" ht="15" customHeight="1">
      <c r="A125" s="21" t="s">
        <v>1140</v>
      </c>
      <c r="B125" s="22" t="s">
        <v>1141</v>
      </c>
      <c r="C125" s="22" t="s">
        <v>1912</v>
      </c>
      <c r="D125" s="22" t="s">
        <v>55</v>
      </c>
      <c r="E125" s="119"/>
      <c r="F125" s="23" t="s">
        <v>276</v>
      </c>
      <c r="G125" s="22"/>
      <c r="H125" s="24">
        <v>12</v>
      </c>
      <c r="I125" s="118">
        <v>0</v>
      </c>
      <c r="J125" s="41">
        <v>106</v>
      </c>
      <c r="K125" s="41">
        <f t="shared" si="10"/>
        <v>106</v>
      </c>
      <c r="L125" s="121">
        <f t="shared" si="11"/>
        <v>0</v>
      </c>
      <c r="M125" s="34">
        <v>92685</v>
      </c>
      <c r="N125" s="122">
        <f t="shared" si="12"/>
        <v>0</v>
      </c>
    </row>
    <row r="126" spans="1:14" ht="15" customHeight="1">
      <c r="A126" s="21" t="s">
        <v>1142</v>
      </c>
      <c r="B126" s="22" t="s">
        <v>1143</v>
      </c>
      <c r="C126" s="22" t="s">
        <v>1912</v>
      </c>
      <c r="D126" s="22" t="s">
        <v>51</v>
      </c>
      <c r="E126" s="119"/>
      <c r="F126" s="23" t="s">
        <v>56</v>
      </c>
      <c r="G126" s="22"/>
      <c r="H126" s="24">
        <v>31</v>
      </c>
      <c r="I126" s="118">
        <v>0</v>
      </c>
      <c r="J126" s="41">
        <v>42</v>
      </c>
      <c r="K126" s="41">
        <f t="shared" si="10"/>
        <v>42</v>
      </c>
      <c r="L126" s="121">
        <f t="shared" si="11"/>
        <v>0</v>
      </c>
      <c r="M126" s="34">
        <v>92686</v>
      </c>
      <c r="N126" s="122">
        <f t="shared" si="12"/>
        <v>0</v>
      </c>
    </row>
    <row r="127" spans="1:14" ht="15" customHeight="1">
      <c r="A127" s="21" t="s">
        <v>1106</v>
      </c>
      <c r="B127" s="22" t="s">
        <v>1107</v>
      </c>
      <c r="C127" s="22" t="s">
        <v>1913</v>
      </c>
      <c r="D127" s="22" t="s">
        <v>51</v>
      </c>
      <c r="E127" s="119"/>
      <c r="F127" s="23" t="s">
        <v>56</v>
      </c>
      <c r="G127" s="22"/>
      <c r="H127" s="24">
        <v>234</v>
      </c>
      <c r="I127" s="118">
        <v>0</v>
      </c>
      <c r="J127" s="41">
        <v>42</v>
      </c>
      <c r="K127" s="41">
        <f t="shared" si="10"/>
        <v>42</v>
      </c>
      <c r="L127" s="121">
        <f t="shared" si="11"/>
        <v>0</v>
      </c>
      <c r="M127" s="34">
        <v>39225</v>
      </c>
      <c r="N127" s="122">
        <f t="shared" si="12"/>
        <v>0</v>
      </c>
    </row>
    <row r="128" spans="1:14" ht="15" customHeight="1">
      <c r="A128" s="29"/>
      <c r="B128" s="26" t="s">
        <v>160</v>
      </c>
      <c r="C128" s="30"/>
      <c r="D128" s="30"/>
      <c r="E128" s="120"/>
      <c r="F128" s="31"/>
      <c r="G128" s="30"/>
      <c r="H128" s="32"/>
      <c r="I128" s="33"/>
      <c r="J128" s="42"/>
      <c r="K128" s="35"/>
      <c r="L128" s="35"/>
      <c r="M128" s="36"/>
      <c r="N128" s="123">
        <f t="shared" si="8"/>
        <v>0</v>
      </c>
    </row>
    <row r="129" spans="1:14" ht="15" customHeight="1">
      <c r="A129" s="21" t="s">
        <v>158</v>
      </c>
      <c r="B129" s="22" t="s">
        <v>159</v>
      </c>
      <c r="C129" s="22" t="s">
        <v>160</v>
      </c>
      <c r="D129" s="22" t="s">
        <v>40</v>
      </c>
      <c r="E129" s="119" t="s">
        <v>97</v>
      </c>
      <c r="F129" s="23"/>
      <c r="G129" s="22" t="s">
        <v>46</v>
      </c>
      <c r="H129" s="24">
        <v>125</v>
      </c>
      <c r="I129" s="118">
        <v>0</v>
      </c>
      <c r="J129" s="41">
        <v>12</v>
      </c>
      <c r="K129" s="125">
        <v>12</v>
      </c>
      <c r="L129" s="126" t="s">
        <v>47</v>
      </c>
      <c r="M129" s="34">
        <v>37155</v>
      </c>
      <c r="N129" s="122">
        <f t="shared" ref="N129:N160" si="13">I129 * K129</f>
        <v>0</v>
      </c>
    </row>
    <row r="130" spans="1:14" ht="15" customHeight="1">
      <c r="A130" s="21" t="s">
        <v>285</v>
      </c>
      <c r="B130" s="22" t="s">
        <v>286</v>
      </c>
      <c r="C130" s="22" t="s">
        <v>160</v>
      </c>
      <c r="D130" s="22" t="s">
        <v>45</v>
      </c>
      <c r="E130" s="119" t="s">
        <v>147</v>
      </c>
      <c r="F130" s="23"/>
      <c r="G130" s="22" t="s">
        <v>46</v>
      </c>
      <c r="H130" s="24">
        <v>39</v>
      </c>
      <c r="I130" s="118">
        <v>0</v>
      </c>
      <c r="J130" s="41">
        <v>10</v>
      </c>
      <c r="K130" s="125">
        <v>10</v>
      </c>
      <c r="L130" s="126" t="s">
        <v>47</v>
      </c>
      <c r="M130" s="34">
        <v>92177</v>
      </c>
      <c r="N130" s="122">
        <f t="shared" si="13"/>
        <v>0</v>
      </c>
    </row>
    <row r="131" spans="1:14" ht="15" customHeight="1">
      <c r="A131" s="21" t="s">
        <v>287</v>
      </c>
      <c r="B131" s="22" t="s">
        <v>288</v>
      </c>
      <c r="C131" s="22" t="s">
        <v>160</v>
      </c>
      <c r="D131" s="22" t="s">
        <v>40</v>
      </c>
      <c r="E131" s="119" t="s">
        <v>97</v>
      </c>
      <c r="F131" s="23"/>
      <c r="G131" s="22" t="s">
        <v>46</v>
      </c>
      <c r="H131" s="24">
        <v>99</v>
      </c>
      <c r="I131" s="118">
        <v>0</v>
      </c>
      <c r="J131" s="41">
        <v>12</v>
      </c>
      <c r="K131" s="125">
        <v>12</v>
      </c>
      <c r="L131" s="126" t="s">
        <v>47</v>
      </c>
      <c r="M131" s="34">
        <v>92068</v>
      </c>
      <c r="N131" s="122">
        <f t="shared" si="13"/>
        <v>0</v>
      </c>
    </row>
    <row r="132" spans="1:14" ht="15" customHeight="1">
      <c r="A132" s="21" t="s">
        <v>347</v>
      </c>
      <c r="B132" s="22" t="s">
        <v>348</v>
      </c>
      <c r="C132" s="22" t="s">
        <v>160</v>
      </c>
      <c r="D132" s="22" t="s">
        <v>40</v>
      </c>
      <c r="E132" s="119"/>
      <c r="F132" s="23" t="s">
        <v>170</v>
      </c>
      <c r="G132" s="22" t="s">
        <v>46</v>
      </c>
      <c r="H132" s="24">
        <v>545</v>
      </c>
      <c r="I132" s="118">
        <v>0</v>
      </c>
      <c r="J132" s="41">
        <v>12</v>
      </c>
      <c r="K132" s="125">
        <v>12</v>
      </c>
      <c r="L132" s="126" t="s">
        <v>47</v>
      </c>
      <c r="M132" s="34">
        <v>101943</v>
      </c>
      <c r="N132" s="122">
        <f t="shared" si="13"/>
        <v>0</v>
      </c>
    </row>
    <row r="133" spans="1:14" ht="15" customHeight="1">
      <c r="A133" s="21" t="s">
        <v>349</v>
      </c>
      <c r="B133" s="22" t="s">
        <v>350</v>
      </c>
      <c r="C133" s="22" t="s">
        <v>160</v>
      </c>
      <c r="D133" s="22" t="s">
        <v>137</v>
      </c>
      <c r="E133" s="119"/>
      <c r="F133" s="23" t="s">
        <v>170</v>
      </c>
      <c r="G133" s="22" t="s">
        <v>46</v>
      </c>
      <c r="H133" s="24">
        <v>54</v>
      </c>
      <c r="I133" s="118">
        <v>0</v>
      </c>
      <c r="J133" s="41">
        <v>8</v>
      </c>
      <c r="K133" s="125">
        <v>8</v>
      </c>
      <c r="L133" s="126" t="s">
        <v>47</v>
      </c>
      <c r="M133" s="34">
        <v>91434</v>
      </c>
      <c r="N133" s="122">
        <f t="shared" si="13"/>
        <v>0</v>
      </c>
    </row>
    <row r="134" spans="1:14" ht="15" customHeight="1">
      <c r="A134" s="21" t="s">
        <v>351</v>
      </c>
      <c r="B134" s="22" t="s">
        <v>352</v>
      </c>
      <c r="C134" s="22" t="s">
        <v>160</v>
      </c>
      <c r="D134" s="22" t="s">
        <v>40</v>
      </c>
      <c r="E134" s="119"/>
      <c r="F134" s="23" t="s">
        <v>170</v>
      </c>
      <c r="G134" s="22"/>
      <c r="H134" s="24">
        <v>332</v>
      </c>
      <c r="I134" s="118">
        <v>0</v>
      </c>
      <c r="J134" s="41">
        <v>12</v>
      </c>
      <c r="K134" s="125">
        <v>12</v>
      </c>
      <c r="L134" s="126" t="s">
        <v>47</v>
      </c>
      <c r="M134" s="34">
        <v>36818</v>
      </c>
      <c r="N134" s="122">
        <f t="shared" si="13"/>
        <v>0</v>
      </c>
    </row>
    <row r="135" spans="1:14" ht="15" customHeight="1">
      <c r="A135" s="21" t="s">
        <v>353</v>
      </c>
      <c r="B135" s="22" t="s">
        <v>354</v>
      </c>
      <c r="C135" s="22" t="s">
        <v>160</v>
      </c>
      <c r="D135" s="22" t="s">
        <v>40</v>
      </c>
      <c r="E135" s="119"/>
      <c r="F135" s="23" t="s">
        <v>170</v>
      </c>
      <c r="G135" s="22" t="s">
        <v>46</v>
      </c>
      <c r="H135" s="24">
        <v>417</v>
      </c>
      <c r="I135" s="118">
        <v>0</v>
      </c>
      <c r="J135" s="41">
        <v>12</v>
      </c>
      <c r="K135" s="125">
        <v>12</v>
      </c>
      <c r="L135" s="126" t="s">
        <v>47</v>
      </c>
      <c r="M135" s="34">
        <v>101947</v>
      </c>
      <c r="N135" s="122">
        <f t="shared" si="13"/>
        <v>0</v>
      </c>
    </row>
    <row r="136" spans="1:14" ht="15" customHeight="1">
      <c r="A136" s="21" t="s">
        <v>359</v>
      </c>
      <c r="B136" s="22" t="s">
        <v>360</v>
      </c>
      <c r="C136" s="22" t="s">
        <v>160</v>
      </c>
      <c r="D136" s="22" t="s">
        <v>137</v>
      </c>
      <c r="E136" s="119" t="s">
        <v>147</v>
      </c>
      <c r="F136" s="23" t="s">
        <v>173</v>
      </c>
      <c r="G136" s="22" t="s">
        <v>46</v>
      </c>
      <c r="H136" s="24">
        <v>93</v>
      </c>
      <c r="I136" s="118">
        <v>0</v>
      </c>
      <c r="J136" s="41">
        <v>8</v>
      </c>
      <c r="K136" s="125">
        <v>8</v>
      </c>
      <c r="L136" s="126" t="s">
        <v>47</v>
      </c>
      <c r="M136" s="34">
        <v>92576</v>
      </c>
      <c r="N136" s="122">
        <f t="shared" si="13"/>
        <v>0</v>
      </c>
    </row>
    <row r="137" spans="1:14" ht="15" customHeight="1">
      <c r="A137" s="21" t="s">
        <v>361</v>
      </c>
      <c r="B137" s="22" t="s">
        <v>360</v>
      </c>
      <c r="C137" s="22" t="s">
        <v>160</v>
      </c>
      <c r="D137" s="22" t="s">
        <v>45</v>
      </c>
      <c r="E137" s="119" t="s">
        <v>147</v>
      </c>
      <c r="F137" s="23" t="s">
        <v>173</v>
      </c>
      <c r="G137" s="22" t="s">
        <v>46</v>
      </c>
      <c r="H137" s="24">
        <v>77</v>
      </c>
      <c r="I137" s="118">
        <v>0</v>
      </c>
      <c r="J137" s="41">
        <v>10</v>
      </c>
      <c r="K137" s="125">
        <v>10</v>
      </c>
      <c r="L137" s="126" t="s">
        <v>47</v>
      </c>
      <c r="M137" s="34">
        <v>92179</v>
      </c>
      <c r="N137" s="122">
        <f t="shared" si="13"/>
        <v>0</v>
      </c>
    </row>
    <row r="138" spans="1:14" ht="15" customHeight="1">
      <c r="A138" s="21" t="s">
        <v>362</v>
      </c>
      <c r="B138" s="22" t="s">
        <v>363</v>
      </c>
      <c r="C138" s="22" t="s">
        <v>160</v>
      </c>
      <c r="D138" s="22" t="s">
        <v>137</v>
      </c>
      <c r="E138" s="119"/>
      <c r="F138" s="23" t="s">
        <v>364</v>
      </c>
      <c r="G138" s="22" t="s">
        <v>46</v>
      </c>
      <c r="H138" s="24">
        <v>471</v>
      </c>
      <c r="I138" s="118">
        <v>0</v>
      </c>
      <c r="J138" s="41">
        <v>8</v>
      </c>
      <c r="K138" s="125">
        <v>8</v>
      </c>
      <c r="L138" s="126" t="s">
        <v>47</v>
      </c>
      <c r="M138" s="34">
        <v>92555</v>
      </c>
      <c r="N138" s="122">
        <f t="shared" si="13"/>
        <v>0</v>
      </c>
    </row>
    <row r="139" spans="1:14" ht="15" customHeight="1">
      <c r="A139" s="21" t="s">
        <v>365</v>
      </c>
      <c r="B139" s="22" t="s">
        <v>363</v>
      </c>
      <c r="C139" s="22" t="s">
        <v>160</v>
      </c>
      <c r="D139" s="22" t="s">
        <v>45</v>
      </c>
      <c r="E139" s="119"/>
      <c r="F139" s="23" t="s">
        <v>364</v>
      </c>
      <c r="G139" s="22" t="s">
        <v>46</v>
      </c>
      <c r="H139" s="24">
        <v>772</v>
      </c>
      <c r="I139" s="118">
        <v>0</v>
      </c>
      <c r="J139" s="41">
        <v>10</v>
      </c>
      <c r="K139" s="125">
        <v>10</v>
      </c>
      <c r="L139" s="126" t="s">
        <v>47</v>
      </c>
      <c r="M139" s="34">
        <v>32052</v>
      </c>
      <c r="N139" s="122">
        <f t="shared" si="13"/>
        <v>0</v>
      </c>
    </row>
    <row r="140" spans="1:14" ht="15" customHeight="1">
      <c r="A140" s="21" t="s">
        <v>366</v>
      </c>
      <c r="B140" s="22" t="s">
        <v>367</v>
      </c>
      <c r="C140" s="22" t="s">
        <v>160</v>
      </c>
      <c r="D140" s="22" t="s">
        <v>137</v>
      </c>
      <c r="E140" s="119" t="s">
        <v>147</v>
      </c>
      <c r="F140" s="23"/>
      <c r="G140" s="22" t="s">
        <v>46</v>
      </c>
      <c r="H140" s="24">
        <v>38</v>
      </c>
      <c r="I140" s="118">
        <v>0</v>
      </c>
      <c r="J140" s="41">
        <v>8</v>
      </c>
      <c r="K140" s="125">
        <v>8</v>
      </c>
      <c r="L140" s="126" t="s">
        <v>47</v>
      </c>
      <c r="M140" s="34">
        <v>92554</v>
      </c>
      <c r="N140" s="122">
        <f t="shared" si="13"/>
        <v>0</v>
      </c>
    </row>
    <row r="141" spans="1:14" ht="15" customHeight="1">
      <c r="A141" s="21" t="s">
        <v>368</v>
      </c>
      <c r="B141" s="22" t="s">
        <v>369</v>
      </c>
      <c r="C141" s="22" t="s">
        <v>160</v>
      </c>
      <c r="D141" s="22" t="s">
        <v>137</v>
      </c>
      <c r="E141" s="119"/>
      <c r="F141" s="23" t="s">
        <v>364</v>
      </c>
      <c r="G141" s="22"/>
      <c r="H141" s="24">
        <v>108</v>
      </c>
      <c r="I141" s="118">
        <v>0</v>
      </c>
      <c r="J141" s="41">
        <v>8</v>
      </c>
      <c r="K141" s="125">
        <v>8</v>
      </c>
      <c r="L141" s="126" t="s">
        <v>47</v>
      </c>
      <c r="M141" s="34">
        <v>92552</v>
      </c>
      <c r="N141" s="122">
        <f t="shared" si="13"/>
        <v>0</v>
      </c>
    </row>
    <row r="142" spans="1:14" ht="15" customHeight="1">
      <c r="A142" s="21" t="s">
        <v>370</v>
      </c>
      <c r="B142" s="22" t="s">
        <v>369</v>
      </c>
      <c r="C142" s="22" t="s">
        <v>160</v>
      </c>
      <c r="D142" s="22" t="s">
        <v>45</v>
      </c>
      <c r="E142" s="119"/>
      <c r="F142" s="23" t="s">
        <v>141</v>
      </c>
      <c r="G142" s="22"/>
      <c r="H142" s="24">
        <v>46</v>
      </c>
      <c r="I142" s="118">
        <v>0</v>
      </c>
      <c r="J142" s="41">
        <v>10</v>
      </c>
      <c r="K142" s="125">
        <v>10</v>
      </c>
      <c r="L142" s="126" t="s">
        <v>47</v>
      </c>
      <c r="M142" s="34">
        <v>91835</v>
      </c>
      <c r="N142" s="122">
        <f t="shared" si="13"/>
        <v>0</v>
      </c>
    </row>
    <row r="143" spans="1:14" ht="15" customHeight="1">
      <c r="A143" s="21" t="s">
        <v>371</v>
      </c>
      <c r="B143" s="22" t="s">
        <v>372</v>
      </c>
      <c r="C143" s="22" t="s">
        <v>160</v>
      </c>
      <c r="D143" s="22" t="s">
        <v>137</v>
      </c>
      <c r="E143" s="119" t="s">
        <v>97</v>
      </c>
      <c r="F143" s="23" t="s">
        <v>173</v>
      </c>
      <c r="G143" s="22"/>
      <c r="H143" s="24">
        <v>38</v>
      </c>
      <c r="I143" s="118">
        <v>0</v>
      </c>
      <c r="J143" s="41">
        <v>8</v>
      </c>
      <c r="K143" s="125">
        <v>8</v>
      </c>
      <c r="L143" s="126" t="s">
        <v>47</v>
      </c>
      <c r="M143" s="34">
        <v>92210</v>
      </c>
      <c r="N143" s="122">
        <f t="shared" si="13"/>
        <v>0</v>
      </c>
    </row>
    <row r="144" spans="1:14" ht="15" customHeight="1">
      <c r="A144" s="21" t="s">
        <v>373</v>
      </c>
      <c r="B144" s="22" t="s">
        <v>374</v>
      </c>
      <c r="C144" s="22" t="s">
        <v>160</v>
      </c>
      <c r="D144" s="22" t="s">
        <v>45</v>
      </c>
      <c r="E144" s="119" t="s">
        <v>97</v>
      </c>
      <c r="F144" s="23" t="s">
        <v>173</v>
      </c>
      <c r="G144" s="22"/>
      <c r="H144" s="24">
        <v>111</v>
      </c>
      <c r="I144" s="118">
        <v>0</v>
      </c>
      <c r="J144" s="41">
        <v>10</v>
      </c>
      <c r="K144" s="125">
        <v>10</v>
      </c>
      <c r="L144" s="126" t="s">
        <v>47</v>
      </c>
      <c r="M144" s="34">
        <v>92182</v>
      </c>
      <c r="N144" s="122">
        <f t="shared" si="13"/>
        <v>0</v>
      </c>
    </row>
    <row r="145" spans="1:14" ht="15" customHeight="1">
      <c r="A145" s="21" t="s">
        <v>375</v>
      </c>
      <c r="B145" s="22" t="s">
        <v>376</v>
      </c>
      <c r="C145" s="22" t="s">
        <v>160</v>
      </c>
      <c r="D145" s="22" t="s">
        <v>137</v>
      </c>
      <c r="E145" s="119" t="s">
        <v>147</v>
      </c>
      <c r="F145" s="23"/>
      <c r="G145" s="22" t="s">
        <v>46</v>
      </c>
      <c r="H145" s="24">
        <v>53</v>
      </c>
      <c r="I145" s="118">
        <v>0</v>
      </c>
      <c r="J145" s="41">
        <v>8</v>
      </c>
      <c r="K145" s="125">
        <v>8</v>
      </c>
      <c r="L145" s="126" t="s">
        <v>47</v>
      </c>
      <c r="M145" s="34">
        <v>92183</v>
      </c>
      <c r="N145" s="122">
        <f t="shared" si="13"/>
        <v>0</v>
      </c>
    </row>
    <row r="146" spans="1:14" ht="15" customHeight="1">
      <c r="A146" s="21" t="s">
        <v>377</v>
      </c>
      <c r="B146" s="22" t="s">
        <v>376</v>
      </c>
      <c r="C146" s="22" t="s">
        <v>160</v>
      </c>
      <c r="D146" s="22" t="s">
        <v>45</v>
      </c>
      <c r="E146" s="119" t="s">
        <v>147</v>
      </c>
      <c r="F146" s="23" t="s">
        <v>170</v>
      </c>
      <c r="G146" s="22"/>
      <c r="H146" s="24">
        <v>178</v>
      </c>
      <c r="I146" s="118">
        <v>0</v>
      </c>
      <c r="J146" s="41">
        <v>10</v>
      </c>
      <c r="K146" s="125">
        <v>10</v>
      </c>
      <c r="L146" s="126" t="s">
        <v>47</v>
      </c>
      <c r="M146" s="34">
        <v>92184</v>
      </c>
      <c r="N146" s="122">
        <f t="shared" si="13"/>
        <v>0</v>
      </c>
    </row>
    <row r="147" spans="1:14" ht="15" customHeight="1">
      <c r="A147" s="21" t="s">
        <v>378</v>
      </c>
      <c r="B147" s="22" t="s">
        <v>379</v>
      </c>
      <c r="C147" s="22" t="s">
        <v>160</v>
      </c>
      <c r="D147" s="22" t="s">
        <v>137</v>
      </c>
      <c r="E147" s="119"/>
      <c r="F147" s="23"/>
      <c r="G147" s="22" t="s">
        <v>46</v>
      </c>
      <c r="H147" s="24">
        <v>9</v>
      </c>
      <c r="I147" s="118">
        <v>0</v>
      </c>
      <c r="J147" s="41">
        <v>8</v>
      </c>
      <c r="K147" s="125">
        <v>8</v>
      </c>
      <c r="L147" s="126" t="s">
        <v>47</v>
      </c>
      <c r="M147" s="34">
        <v>92492</v>
      </c>
      <c r="N147" s="122">
        <f t="shared" si="13"/>
        <v>0</v>
      </c>
    </row>
    <row r="148" spans="1:14" ht="15" customHeight="1">
      <c r="A148" s="21" t="s">
        <v>380</v>
      </c>
      <c r="B148" s="22" t="s">
        <v>381</v>
      </c>
      <c r="C148" s="22" t="s">
        <v>160</v>
      </c>
      <c r="D148" s="22" t="s">
        <v>45</v>
      </c>
      <c r="E148" s="119"/>
      <c r="F148" s="23"/>
      <c r="G148" s="22" t="s">
        <v>382</v>
      </c>
      <c r="H148" s="24">
        <v>526</v>
      </c>
      <c r="I148" s="118">
        <v>0</v>
      </c>
      <c r="J148" s="41">
        <v>10</v>
      </c>
      <c r="K148" s="125">
        <v>10</v>
      </c>
      <c r="L148" s="126" t="s">
        <v>47</v>
      </c>
      <c r="M148" s="34">
        <v>32051</v>
      </c>
      <c r="N148" s="122">
        <f t="shared" si="13"/>
        <v>0</v>
      </c>
    </row>
    <row r="149" spans="1:14" ht="15" customHeight="1">
      <c r="A149" s="21" t="s">
        <v>383</v>
      </c>
      <c r="B149" s="22" t="s">
        <v>384</v>
      </c>
      <c r="C149" s="22" t="s">
        <v>160</v>
      </c>
      <c r="D149" s="22" t="s">
        <v>137</v>
      </c>
      <c r="E149" s="119" t="s">
        <v>147</v>
      </c>
      <c r="F149" s="23"/>
      <c r="G149" s="22" t="s">
        <v>46</v>
      </c>
      <c r="H149" s="24">
        <v>4</v>
      </c>
      <c r="I149" s="118">
        <v>0</v>
      </c>
      <c r="J149" s="41">
        <v>8</v>
      </c>
      <c r="K149" s="125">
        <v>8</v>
      </c>
      <c r="L149" s="126" t="s">
        <v>47</v>
      </c>
      <c r="M149" s="34">
        <v>36683</v>
      </c>
      <c r="N149" s="122">
        <f t="shared" si="13"/>
        <v>0</v>
      </c>
    </row>
    <row r="150" spans="1:14" ht="15" customHeight="1">
      <c r="A150" s="21" t="s">
        <v>385</v>
      </c>
      <c r="B150" s="22" t="s">
        <v>386</v>
      </c>
      <c r="C150" s="22" t="s">
        <v>160</v>
      </c>
      <c r="D150" s="22" t="s">
        <v>137</v>
      </c>
      <c r="E150" s="119" t="s">
        <v>147</v>
      </c>
      <c r="F150" s="23"/>
      <c r="G150" s="22" t="s">
        <v>46</v>
      </c>
      <c r="H150" s="24">
        <v>220</v>
      </c>
      <c r="I150" s="118">
        <v>0</v>
      </c>
      <c r="J150" s="41">
        <v>8</v>
      </c>
      <c r="K150" s="125">
        <v>8</v>
      </c>
      <c r="L150" s="126" t="s">
        <v>47</v>
      </c>
      <c r="M150" s="34">
        <v>92560</v>
      </c>
      <c r="N150" s="122">
        <f t="shared" si="13"/>
        <v>0</v>
      </c>
    </row>
    <row r="151" spans="1:14" ht="15" customHeight="1">
      <c r="A151" s="21" t="s">
        <v>387</v>
      </c>
      <c r="B151" s="22" t="s">
        <v>388</v>
      </c>
      <c r="C151" s="22" t="s">
        <v>160</v>
      </c>
      <c r="D151" s="22" t="s">
        <v>45</v>
      </c>
      <c r="E151" s="119" t="s">
        <v>147</v>
      </c>
      <c r="F151" s="23"/>
      <c r="G151" s="22" t="s">
        <v>46</v>
      </c>
      <c r="H151" s="24">
        <v>309</v>
      </c>
      <c r="I151" s="118">
        <v>0</v>
      </c>
      <c r="J151" s="41">
        <v>10</v>
      </c>
      <c r="K151" s="125">
        <v>10</v>
      </c>
      <c r="L151" s="126" t="s">
        <v>47</v>
      </c>
      <c r="M151" s="34">
        <v>92071</v>
      </c>
      <c r="N151" s="122">
        <f t="shared" si="13"/>
        <v>0</v>
      </c>
    </row>
    <row r="152" spans="1:14" ht="15" customHeight="1">
      <c r="A152" s="21" t="s">
        <v>389</v>
      </c>
      <c r="B152" s="22" t="s">
        <v>390</v>
      </c>
      <c r="C152" s="22" t="s">
        <v>160</v>
      </c>
      <c r="D152" s="22" t="s">
        <v>137</v>
      </c>
      <c r="E152" s="119" t="s">
        <v>147</v>
      </c>
      <c r="F152" s="23" t="s">
        <v>173</v>
      </c>
      <c r="G152" s="22"/>
      <c r="H152" s="24">
        <v>25</v>
      </c>
      <c r="I152" s="118">
        <v>0</v>
      </c>
      <c r="J152" s="41">
        <v>8</v>
      </c>
      <c r="K152" s="125">
        <v>8</v>
      </c>
      <c r="L152" s="126" t="s">
        <v>47</v>
      </c>
      <c r="M152" s="34">
        <v>91260</v>
      </c>
      <c r="N152" s="122">
        <f t="shared" si="13"/>
        <v>0</v>
      </c>
    </row>
    <row r="153" spans="1:14" ht="15" customHeight="1">
      <c r="A153" s="21" t="s">
        <v>391</v>
      </c>
      <c r="B153" s="22" t="s">
        <v>392</v>
      </c>
      <c r="C153" s="22" t="s">
        <v>160</v>
      </c>
      <c r="D153" s="22" t="s">
        <v>45</v>
      </c>
      <c r="E153" s="119" t="s">
        <v>147</v>
      </c>
      <c r="F153" s="23"/>
      <c r="G153" s="22" t="s">
        <v>46</v>
      </c>
      <c r="H153" s="24">
        <v>80</v>
      </c>
      <c r="I153" s="118">
        <v>0</v>
      </c>
      <c r="J153" s="41">
        <v>10</v>
      </c>
      <c r="K153" s="125">
        <v>10</v>
      </c>
      <c r="L153" s="126" t="s">
        <v>47</v>
      </c>
      <c r="M153" s="34">
        <v>92073</v>
      </c>
      <c r="N153" s="122">
        <f t="shared" si="13"/>
        <v>0</v>
      </c>
    </row>
    <row r="154" spans="1:14" ht="15" customHeight="1">
      <c r="A154" s="21" t="s">
        <v>448</v>
      </c>
      <c r="B154" s="22" t="s">
        <v>449</v>
      </c>
      <c r="C154" s="22" t="s">
        <v>160</v>
      </c>
      <c r="D154" s="22" t="s">
        <v>40</v>
      </c>
      <c r="E154" s="119" t="s">
        <v>147</v>
      </c>
      <c r="F154" s="23" t="s">
        <v>364</v>
      </c>
      <c r="G154" s="22" t="s">
        <v>46</v>
      </c>
      <c r="H154" s="24">
        <v>107</v>
      </c>
      <c r="I154" s="118">
        <v>0</v>
      </c>
      <c r="J154" s="41">
        <v>12</v>
      </c>
      <c r="K154" s="125">
        <v>12</v>
      </c>
      <c r="L154" s="126" t="s">
        <v>47</v>
      </c>
      <c r="M154" s="34">
        <v>51850</v>
      </c>
      <c r="N154" s="122">
        <f t="shared" si="13"/>
        <v>0</v>
      </c>
    </row>
    <row r="155" spans="1:14" ht="15" customHeight="1">
      <c r="A155" s="21" t="s">
        <v>521</v>
      </c>
      <c r="B155" s="22" t="s">
        <v>522</v>
      </c>
      <c r="C155" s="22" t="s">
        <v>160</v>
      </c>
      <c r="D155" s="22" t="s">
        <v>137</v>
      </c>
      <c r="E155" s="119" t="s">
        <v>97</v>
      </c>
      <c r="F155" s="23" t="s">
        <v>364</v>
      </c>
      <c r="G155" s="22"/>
      <c r="H155" s="24">
        <v>13</v>
      </c>
      <c r="I155" s="118">
        <v>0</v>
      </c>
      <c r="J155" s="41">
        <v>10</v>
      </c>
      <c r="K155" s="125">
        <v>10</v>
      </c>
      <c r="L155" s="126" t="s">
        <v>47</v>
      </c>
      <c r="M155" s="34">
        <v>92551</v>
      </c>
      <c r="N155" s="122">
        <f t="shared" si="13"/>
        <v>0</v>
      </c>
    </row>
    <row r="156" spans="1:14" ht="15" customHeight="1">
      <c r="A156" s="21" t="s">
        <v>523</v>
      </c>
      <c r="B156" s="22" t="s">
        <v>522</v>
      </c>
      <c r="C156" s="22" t="s">
        <v>160</v>
      </c>
      <c r="D156" s="22" t="s">
        <v>45</v>
      </c>
      <c r="E156" s="119" t="s">
        <v>97</v>
      </c>
      <c r="F156" s="23" t="s">
        <v>141</v>
      </c>
      <c r="G156" s="22"/>
      <c r="H156" s="24">
        <v>45</v>
      </c>
      <c r="I156" s="118">
        <v>0</v>
      </c>
      <c r="J156" s="41">
        <v>10</v>
      </c>
      <c r="K156" s="125">
        <v>10</v>
      </c>
      <c r="L156" s="126" t="s">
        <v>47</v>
      </c>
      <c r="M156" s="34">
        <v>91772</v>
      </c>
      <c r="N156" s="122">
        <f t="shared" si="13"/>
        <v>0</v>
      </c>
    </row>
    <row r="157" spans="1:14" ht="15" customHeight="1">
      <c r="A157" s="21" t="s">
        <v>557</v>
      </c>
      <c r="B157" s="22" t="s">
        <v>558</v>
      </c>
      <c r="C157" s="22" t="s">
        <v>160</v>
      </c>
      <c r="D157" s="22" t="s">
        <v>45</v>
      </c>
      <c r="E157" s="119"/>
      <c r="F157" s="23" t="s">
        <v>41</v>
      </c>
      <c r="G157" s="22" t="s">
        <v>46</v>
      </c>
      <c r="H157" s="24">
        <v>189</v>
      </c>
      <c r="I157" s="118">
        <v>0</v>
      </c>
      <c r="J157" s="41">
        <v>10</v>
      </c>
      <c r="K157" s="125">
        <v>10</v>
      </c>
      <c r="L157" s="126" t="s">
        <v>47</v>
      </c>
      <c r="M157" s="34">
        <v>91562</v>
      </c>
      <c r="N157" s="122">
        <f t="shared" si="13"/>
        <v>0</v>
      </c>
    </row>
    <row r="158" spans="1:14" ht="15" customHeight="1">
      <c r="A158" s="21" t="s">
        <v>559</v>
      </c>
      <c r="B158" s="22" t="s">
        <v>560</v>
      </c>
      <c r="C158" s="22" t="s">
        <v>160</v>
      </c>
      <c r="D158" s="22" t="s">
        <v>45</v>
      </c>
      <c r="E158" s="119" t="s">
        <v>147</v>
      </c>
      <c r="F158" s="23" t="s">
        <v>173</v>
      </c>
      <c r="G158" s="22" t="s">
        <v>46</v>
      </c>
      <c r="H158" s="24">
        <v>76</v>
      </c>
      <c r="I158" s="118">
        <v>0</v>
      </c>
      <c r="J158" s="41">
        <v>10</v>
      </c>
      <c r="K158" s="125">
        <v>10</v>
      </c>
      <c r="L158" s="126" t="s">
        <v>47</v>
      </c>
      <c r="M158" s="34">
        <v>92084</v>
      </c>
      <c r="N158" s="122">
        <f t="shared" si="13"/>
        <v>0</v>
      </c>
    </row>
    <row r="159" spans="1:14" ht="15" customHeight="1">
      <c r="A159" s="21" t="s">
        <v>573</v>
      </c>
      <c r="B159" s="22" t="s">
        <v>574</v>
      </c>
      <c r="C159" s="22" t="s">
        <v>160</v>
      </c>
      <c r="D159" s="22" t="s">
        <v>45</v>
      </c>
      <c r="E159" s="119" t="s">
        <v>147</v>
      </c>
      <c r="F159" s="23"/>
      <c r="G159" s="22" t="s">
        <v>46</v>
      </c>
      <c r="H159" s="24">
        <v>1</v>
      </c>
      <c r="I159" s="118">
        <v>0</v>
      </c>
      <c r="J159" s="41">
        <v>10</v>
      </c>
      <c r="K159" s="125">
        <v>10</v>
      </c>
      <c r="L159" s="126" t="s">
        <v>47</v>
      </c>
      <c r="M159" s="34">
        <v>91773</v>
      </c>
      <c r="N159" s="122">
        <f t="shared" si="13"/>
        <v>0</v>
      </c>
    </row>
    <row r="160" spans="1:14" ht="15" customHeight="1">
      <c r="A160" s="21" t="s">
        <v>586</v>
      </c>
      <c r="B160" s="22" t="s">
        <v>587</v>
      </c>
      <c r="C160" s="22" t="s">
        <v>160</v>
      </c>
      <c r="D160" s="22" t="s">
        <v>45</v>
      </c>
      <c r="E160" s="119"/>
      <c r="F160" s="23" t="s">
        <v>173</v>
      </c>
      <c r="G160" s="22"/>
      <c r="H160" s="24">
        <v>471</v>
      </c>
      <c r="I160" s="118">
        <v>0</v>
      </c>
      <c r="J160" s="41">
        <v>10</v>
      </c>
      <c r="K160" s="125">
        <v>10</v>
      </c>
      <c r="L160" s="126" t="s">
        <v>47</v>
      </c>
      <c r="M160" s="34">
        <v>91543</v>
      </c>
      <c r="N160" s="122">
        <f t="shared" si="13"/>
        <v>0</v>
      </c>
    </row>
    <row r="161" spans="1:14" ht="15" customHeight="1">
      <c r="A161" s="21" t="s">
        <v>588</v>
      </c>
      <c r="B161" s="22" t="s">
        <v>589</v>
      </c>
      <c r="C161" s="22" t="s">
        <v>160</v>
      </c>
      <c r="D161" s="22" t="s">
        <v>45</v>
      </c>
      <c r="E161" s="119"/>
      <c r="F161" s="23" t="s">
        <v>122</v>
      </c>
      <c r="G161" s="22"/>
      <c r="H161" s="24">
        <v>824</v>
      </c>
      <c r="I161" s="118">
        <v>0</v>
      </c>
      <c r="J161" s="41">
        <v>10</v>
      </c>
      <c r="K161" s="125">
        <v>10</v>
      </c>
      <c r="L161" s="126" t="s">
        <v>47</v>
      </c>
      <c r="M161" s="34">
        <v>28188</v>
      </c>
      <c r="N161" s="122">
        <f t="shared" ref="N161:N197" si="14">I161 * K161</f>
        <v>0</v>
      </c>
    </row>
    <row r="162" spans="1:14" ht="15" customHeight="1">
      <c r="A162" s="21" t="s">
        <v>590</v>
      </c>
      <c r="B162" s="22" t="s">
        <v>591</v>
      </c>
      <c r="C162" s="22" t="s">
        <v>160</v>
      </c>
      <c r="D162" s="22" t="s">
        <v>45</v>
      </c>
      <c r="E162" s="119"/>
      <c r="F162" s="23" t="s">
        <v>122</v>
      </c>
      <c r="G162" s="22"/>
      <c r="H162" s="24">
        <v>3</v>
      </c>
      <c r="I162" s="118">
        <v>0</v>
      </c>
      <c r="J162" s="41">
        <v>10</v>
      </c>
      <c r="K162" s="125">
        <v>10</v>
      </c>
      <c r="L162" s="126" t="s">
        <v>47</v>
      </c>
      <c r="M162" s="34">
        <v>49272</v>
      </c>
      <c r="N162" s="122">
        <f t="shared" si="14"/>
        <v>0</v>
      </c>
    </row>
    <row r="163" spans="1:14" ht="15" customHeight="1">
      <c r="A163" s="21" t="s">
        <v>592</v>
      </c>
      <c r="B163" s="22" t="s">
        <v>593</v>
      </c>
      <c r="C163" s="22" t="s">
        <v>160</v>
      </c>
      <c r="D163" s="22" t="s">
        <v>45</v>
      </c>
      <c r="E163" s="119"/>
      <c r="F163" s="23" t="s">
        <v>122</v>
      </c>
      <c r="G163" s="22"/>
      <c r="H163" s="24">
        <v>70</v>
      </c>
      <c r="I163" s="118">
        <v>0</v>
      </c>
      <c r="J163" s="41">
        <v>10</v>
      </c>
      <c r="K163" s="125">
        <v>10</v>
      </c>
      <c r="L163" s="126" t="s">
        <v>47</v>
      </c>
      <c r="M163" s="34">
        <v>101962</v>
      </c>
      <c r="N163" s="122">
        <f t="shared" si="14"/>
        <v>0</v>
      </c>
    </row>
    <row r="164" spans="1:14" ht="15" customHeight="1">
      <c r="A164" s="21" t="s">
        <v>626</v>
      </c>
      <c r="B164" s="22" t="s">
        <v>627</v>
      </c>
      <c r="C164" s="22" t="s">
        <v>160</v>
      </c>
      <c r="D164" s="22" t="s">
        <v>40</v>
      </c>
      <c r="E164" s="119"/>
      <c r="F164" s="23" t="s">
        <v>173</v>
      </c>
      <c r="G164" s="22"/>
      <c r="H164" s="24">
        <v>32</v>
      </c>
      <c r="I164" s="118">
        <v>0</v>
      </c>
      <c r="J164" s="41">
        <v>12</v>
      </c>
      <c r="K164" s="125">
        <v>12</v>
      </c>
      <c r="L164" s="126" t="s">
        <v>47</v>
      </c>
      <c r="M164" s="34"/>
      <c r="N164" s="122">
        <f t="shared" si="14"/>
        <v>0</v>
      </c>
    </row>
    <row r="165" spans="1:14" ht="15" customHeight="1">
      <c r="A165" s="21" t="s">
        <v>628</v>
      </c>
      <c r="B165" s="22" t="s">
        <v>629</v>
      </c>
      <c r="C165" s="22" t="s">
        <v>160</v>
      </c>
      <c r="D165" s="22" t="s">
        <v>137</v>
      </c>
      <c r="E165" s="119"/>
      <c r="F165" s="23"/>
      <c r="G165" s="22" t="s">
        <v>46</v>
      </c>
      <c r="H165" s="24">
        <v>50</v>
      </c>
      <c r="I165" s="118">
        <v>0</v>
      </c>
      <c r="J165" s="41">
        <v>8</v>
      </c>
      <c r="K165" s="125">
        <v>8</v>
      </c>
      <c r="L165" s="126" t="s">
        <v>47</v>
      </c>
      <c r="M165" s="34">
        <v>17769</v>
      </c>
      <c r="N165" s="122">
        <f t="shared" si="14"/>
        <v>0</v>
      </c>
    </row>
    <row r="166" spans="1:14" ht="15" customHeight="1">
      <c r="A166" s="21" t="s">
        <v>634</v>
      </c>
      <c r="B166" s="22" t="s">
        <v>635</v>
      </c>
      <c r="C166" s="22" t="s">
        <v>160</v>
      </c>
      <c r="D166" s="22" t="s">
        <v>45</v>
      </c>
      <c r="E166" s="119"/>
      <c r="F166" s="23" t="s">
        <v>173</v>
      </c>
      <c r="G166" s="22"/>
      <c r="H166" s="24">
        <v>31</v>
      </c>
      <c r="I166" s="118">
        <v>0</v>
      </c>
      <c r="J166" s="41">
        <v>10</v>
      </c>
      <c r="K166" s="125">
        <v>10</v>
      </c>
      <c r="L166" s="126" t="s">
        <v>47</v>
      </c>
      <c r="M166" s="34">
        <v>91201</v>
      </c>
      <c r="N166" s="122">
        <f t="shared" si="14"/>
        <v>0</v>
      </c>
    </row>
    <row r="167" spans="1:14" ht="15" customHeight="1">
      <c r="A167" s="21" t="s">
        <v>636</v>
      </c>
      <c r="B167" s="22" t="s">
        <v>637</v>
      </c>
      <c r="C167" s="22" t="s">
        <v>160</v>
      </c>
      <c r="D167" s="22" t="s">
        <v>45</v>
      </c>
      <c r="E167" s="119"/>
      <c r="F167" s="23" t="s">
        <v>173</v>
      </c>
      <c r="G167" s="22" t="s">
        <v>46</v>
      </c>
      <c r="H167" s="24">
        <v>57</v>
      </c>
      <c r="I167" s="118">
        <v>0</v>
      </c>
      <c r="J167" s="41">
        <v>10</v>
      </c>
      <c r="K167" s="125">
        <v>10</v>
      </c>
      <c r="L167" s="126" t="s">
        <v>47</v>
      </c>
      <c r="M167" s="34">
        <v>113000</v>
      </c>
      <c r="N167" s="122">
        <f t="shared" si="14"/>
        <v>0</v>
      </c>
    </row>
    <row r="168" spans="1:14" ht="15" customHeight="1">
      <c r="A168" s="21" t="s">
        <v>774</v>
      </c>
      <c r="B168" s="22" t="s">
        <v>775</v>
      </c>
      <c r="C168" s="22" t="s">
        <v>160</v>
      </c>
      <c r="D168" s="22" t="s">
        <v>137</v>
      </c>
      <c r="E168" s="119"/>
      <c r="F168" s="23"/>
      <c r="G168" s="22" t="s">
        <v>46</v>
      </c>
      <c r="H168" s="24">
        <v>2000</v>
      </c>
      <c r="I168" s="118">
        <v>0</v>
      </c>
      <c r="J168" s="41">
        <v>8</v>
      </c>
      <c r="K168" s="125">
        <v>8</v>
      </c>
      <c r="L168" s="126" t="s">
        <v>47</v>
      </c>
      <c r="M168" s="34">
        <v>91285</v>
      </c>
      <c r="N168" s="122">
        <f t="shared" si="14"/>
        <v>0</v>
      </c>
    </row>
    <row r="169" spans="1:14" ht="15" customHeight="1">
      <c r="A169" s="21" t="s">
        <v>776</v>
      </c>
      <c r="B169" s="22" t="s">
        <v>775</v>
      </c>
      <c r="C169" s="22" t="s">
        <v>160</v>
      </c>
      <c r="D169" s="22" t="s">
        <v>45</v>
      </c>
      <c r="E169" s="119"/>
      <c r="F169" s="23"/>
      <c r="G169" s="22" t="s">
        <v>46</v>
      </c>
      <c r="H169" s="24">
        <v>426</v>
      </c>
      <c r="I169" s="118">
        <v>0</v>
      </c>
      <c r="J169" s="41">
        <v>10</v>
      </c>
      <c r="K169" s="125">
        <v>10</v>
      </c>
      <c r="L169" s="126" t="s">
        <v>47</v>
      </c>
      <c r="M169" s="34">
        <v>101970</v>
      </c>
      <c r="N169" s="122">
        <f t="shared" si="14"/>
        <v>0</v>
      </c>
    </row>
    <row r="170" spans="1:14" ht="15" customHeight="1">
      <c r="A170" s="21" t="s">
        <v>944</v>
      </c>
      <c r="B170" s="22" t="s">
        <v>945</v>
      </c>
      <c r="C170" s="22" t="s">
        <v>160</v>
      </c>
      <c r="D170" s="22" t="s">
        <v>40</v>
      </c>
      <c r="E170" s="119"/>
      <c r="F170" s="23"/>
      <c r="G170" s="22" t="s">
        <v>46</v>
      </c>
      <c r="H170" s="24">
        <v>609</v>
      </c>
      <c r="I170" s="118">
        <v>0</v>
      </c>
      <c r="J170" s="41">
        <v>12</v>
      </c>
      <c r="K170" s="125">
        <v>12</v>
      </c>
      <c r="L170" s="126" t="s">
        <v>47</v>
      </c>
      <c r="M170" s="34">
        <v>21483</v>
      </c>
      <c r="N170" s="122">
        <f t="shared" si="14"/>
        <v>0</v>
      </c>
    </row>
    <row r="171" spans="1:14" ht="15" customHeight="1">
      <c r="A171" s="21" t="s">
        <v>946</v>
      </c>
      <c r="B171" s="22" t="s">
        <v>947</v>
      </c>
      <c r="C171" s="22" t="s">
        <v>160</v>
      </c>
      <c r="D171" s="22" t="s">
        <v>40</v>
      </c>
      <c r="E171" s="119"/>
      <c r="F171" s="23"/>
      <c r="G171" s="22" t="s">
        <v>46</v>
      </c>
      <c r="H171" s="24">
        <v>25</v>
      </c>
      <c r="I171" s="118">
        <v>0</v>
      </c>
      <c r="J171" s="41">
        <v>12</v>
      </c>
      <c r="K171" s="125">
        <v>12</v>
      </c>
      <c r="L171" s="126" t="s">
        <v>47</v>
      </c>
      <c r="M171" s="34">
        <v>38342</v>
      </c>
      <c r="N171" s="122">
        <f t="shared" si="14"/>
        <v>0</v>
      </c>
    </row>
    <row r="172" spans="1:14" ht="15" customHeight="1">
      <c r="A172" s="21" t="s">
        <v>948</v>
      </c>
      <c r="B172" s="22" t="s">
        <v>949</v>
      </c>
      <c r="C172" s="22" t="s">
        <v>160</v>
      </c>
      <c r="D172" s="22" t="s">
        <v>40</v>
      </c>
      <c r="E172" s="119"/>
      <c r="F172" s="23"/>
      <c r="G172" s="22" t="s">
        <v>46</v>
      </c>
      <c r="H172" s="24">
        <v>832</v>
      </c>
      <c r="I172" s="118">
        <v>0</v>
      </c>
      <c r="J172" s="41">
        <v>12</v>
      </c>
      <c r="K172" s="125">
        <v>12</v>
      </c>
      <c r="L172" s="126" t="s">
        <v>47</v>
      </c>
      <c r="M172" s="34">
        <v>29698</v>
      </c>
      <c r="N172" s="122">
        <f t="shared" si="14"/>
        <v>0</v>
      </c>
    </row>
    <row r="173" spans="1:14" ht="15" customHeight="1">
      <c r="A173" s="21" t="s">
        <v>950</v>
      </c>
      <c r="B173" s="22" t="s">
        <v>951</v>
      </c>
      <c r="C173" s="22" t="s">
        <v>160</v>
      </c>
      <c r="D173" s="22" t="s">
        <v>137</v>
      </c>
      <c r="E173" s="119"/>
      <c r="F173" s="23"/>
      <c r="G173" s="22" t="s">
        <v>46</v>
      </c>
      <c r="H173" s="24">
        <v>70</v>
      </c>
      <c r="I173" s="118">
        <v>0</v>
      </c>
      <c r="J173" s="41">
        <v>8</v>
      </c>
      <c r="K173" s="125">
        <v>8</v>
      </c>
      <c r="L173" s="126" t="s">
        <v>47</v>
      </c>
      <c r="M173" s="34">
        <v>91640</v>
      </c>
      <c r="N173" s="122">
        <f t="shared" si="14"/>
        <v>0</v>
      </c>
    </row>
    <row r="174" spans="1:14" ht="15" customHeight="1">
      <c r="A174" s="21" t="s">
        <v>952</v>
      </c>
      <c r="B174" s="22" t="s">
        <v>951</v>
      </c>
      <c r="C174" s="22" t="s">
        <v>160</v>
      </c>
      <c r="D174" s="22" t="s">
        <v>40</v>
      </c>
      <c r="E174" s="119"/>
      <c r="F174" s="23"/>
      <c r="G174" s="22" t="s">
        <v>46</v>
      </c>
      <c r="H174" s="24">
        <v>2000</v>
      </c>
      <c r="I174" s="118">
        <v>0</v>
      </c>
      <c r="J174" s="41">
        <v>12</v>
      </c>
      <c r="K174" s="125">
        <v>12</v>
      </c>
      <c r="L174" s="126" t="s">
        <v>47</v>
      </c>
      <c r="M174" s="34">
        <v>21518</v>
      </c>
      <c r="N174" s="122">
        <f t="shared" si="14"/>
        <v>0</v>
      </c>
    </row>
    <row r="175" spans="1:14" ht="15" customHeight="1">
      <c r="A175" s="21" t="s">
        <v>953</v>
      </c>
      <c r="B175" s="22" t="s">
        <v>951</v>
      </c>
      <c r="C175" s="22" t="s">
        <v>160</v>
      </c>
      <c r="D175" s="22" t="s">
        <v>60</v>
      </c>
      <c r="E175" s="119"/>
      <c r="F175" s="23"/>
      <c r="G175" s="22" t="s">
        <v>46</v>
      </c>
      <c r="H175" s="24">
        <v>572</v>
      </c>
      <c r="I175" s="118">
        <v>0</v>
      </c>
      <c r="J175" s="41">
        <v>20</v>
      </c>
      <c r="K175" s="125">
        <v>20</v>
      </c>
      <c r="L175" s="126" t="s">
        <v>47</v>
      </c>
      <c r="M175" s="34">
        <v>29603</v>
      </c>
      <c r="N175" s="122">
        <f t="shared" si="14"/>
        <v>0</v>
      </c>
    </row>
    <row r="176" spans="1:14" ht="15" customHeight="1">
      <c r="A176" s="21" t="s">
        <v>954</v>
      </c>
      <c r="B176" s="22" t="s">
        <v>955</v>
      </c>
      <c r="C176" s="22" t="s">
        <v>160</v>
      </c>
      <c r="D176" s="22" t="s">
        <v>40</v>
      </c>
      <c r="E176" s="119"/>
      <c r="F176" s="23"/>
      <c r="G176" s="22" t="s">
        <v>46</v>
      </c>
      <c r="H176" s="24">
        <v>1</v>
      </c>
      <c r="I176" s="118">
        <v>0</v>
      </c>
      <c r="J176" s="41">
        <v>12</v>
      </c>
      <c r="K176" s="125">
        <v>12</v>
      </c>
      <c r="L176" s="126" t="s">
        <v>47</v>
      </c>
      <c r="M176" s="34">
        <v>101997</v>
      </c>
      <c r="N176" s="122">
        <f t="shared" si="14"/>
        <v>0</v>
      </c>
    </row>
    <row r="177" spans="1:14" ht="15" customHeight="1">
      <c r="A177" s="21" t="s">
        <v>956</v>
      </c>
      <c r="B177" s="22" t="s">
        <v>957</v>
      </c>
      <c r="C177" s="22" t="s">
        <v>160</v>
      </c>
      <c r="D177" s="22" t="s">
        <v>137</v>
      </c>
      <c r="E177" s="119"/>
      <c r="F177" s="23"/>
      <c r="G177" s="22" t="s">
        <v>46</v>
      </c>
      <c r="H177" s="24">
        <v>1008</v>
      </c>
      <c r="I177" s="118">
        <v>0</v>
      </c>
      <c r="J177" s="41">
        <v>8</v>
      </c>
      <c r="K177" s="125">
        <v>8</v>
      </c>
      <c r="L177" s="126" t="s">
        <v>47</v>
      </c>
      <c r="M177" s="34">
        <v>91641</v>
      </c>
      <c r="N177" s="122">
        <f t="shared" si="14"/>
        <v>0</v>
      </c>
    </row>
    <row r="178" spans="1:14" ht="15" customHeight="1">
      <c r="A178" s="21" t="s">
        <v>958</v>
      </c>
      <c r="B178" s="22" t="s">
        <v>957</v>
      </c>
      <c r="C178" s="22" t="s">
        <v>160</v>
      </c>
      <c r="D178" s="22" t="s">
        <v>40</v>
      </c>
      <c r="E178" s="119"/>
      <c r="F178" s="23"/>
      <c r="G178" s="22" t="s">
        <v>46</v>
      </c>
      <c r="H178" s="24">
        <v>2000</v>
      </c>
      <c r="I178" s="118">
        <v>0</v>
      </c>
      <c r="J178" s="41">
        <v>12</v>
      </c>
      <c r="K178" s="125">
        <v>12</v>
      </c>
      <c r="L178" s="126" t="s">
        <v>47</v>
      </c>
      <c r="M178" s="34">
        <v>21519</v>
      </c>
      <c r="N178" s="122">
        <f t="shared" si="14"/>
        <v>0</v>
      </c>
    </row>
    <row r="179" spans="1:14" ht="15" customHeight="1">
      <c r="A179" s="21" t="s">
        <v>959</v>
      </c>
      <c r="B179" s="22" t="s">
        <v>960</v>
      </c>
      <c r="C179" s="22" t="s">
        <v>160</v>
      </c>
      <c r="D179" s="22" t="s">
        <v>40</v>
      </c>
      <c r="E179" s="119"/>
      <c r="F179" s="23"/>
      <c r="G179" s="22" t="s">
        <v>46</v>
      </c>
      <c r="H179" s="24">
        <v>1879</v>
      </c>
      <c r="I179" s="118">
        <v>0</v>
      </c>
      <c r="J179" s="41">
        <v>12</v>
      </c>
      <c r="K179" s="125">
        <v>12</v>
      </c>
      <c r="L179" s="126" t="s">
        <v>47</v>
      </c>
      <c r="M179" s="34">
        <v>91380</v>
      </c>
      <c r="N179" s="122">
        <f t="shared" si="14"/>
        <v>0</v>
      </c>
    </row>
    <row r="180" spans="1:14" ht="15" customHeight="1">
      <c r="A180" s="21" t="s">
        <v>961</v>
      </c>
      <c r="B180" s="22" t="s">
        <v>962</v>
      </c>
      <c r="C180" s="22" t="s">
        <v>160</v>
      </c>
      <c r="D180" s="22" t="s">
        <v>40</v>
      </c>
      <c r="E180" s="119"/>
      <c r="F180" s="23" t="s">
        <v>170</v>
      </c>
      <c r="G180" s="22" t="s">
        <v>46</v>
      </c>
      <c r="H180" s="24">
        <v>2000</v>
      </c>
      <c r="I180" s="118">
        <v>0</v>
      </c>
      <c r="J180" s="41">
        <v>12</v>
      </c>
      <c r="K180" s="125">
        <v>12</v>
      </c>
      <c r="L180" s="126" t="s">
        <v>47</v>
      </c>
      <c r="M180" s="34">
        <v>102002</v>
      </c>
      <c r="N180" s="122">
        <f t="shared" si="14"/>
        <v>0</v>
      </c>
    </row>
    <row r="181" spans="1:14" ht="15" customHeight="1">
      <c r="A181" s="21" t="s">
        <v>963</v>
      </c>
      <c r="B181" s="22" t="s">
        <v>964</v>
      </c>
      <c r="C181" s="22" t="s">
        <v>160</v>
      </c>
      <c r="D181" s="22" t="s">
        <v>40</v>
      </c>
      <c r="E181" s="119"/>
      <c r="F181" s="23" t="s">
        <v>173</v>
      </c>
      <c r="G181" s="22" t="s">
        <v>46</v>
      </c>
      <c r="H181" s="24">
        <v>379</v>
      </c>
      <c r="I181" s="118">
        <v>0</v>
      </c>
      <c r="J181" s="41">
        <v>12</v>
      </c>
      <c r="K181" s="125">
        <v>12</v>
      </c>
      <c r="L181" s="126" t="s">
        <v>47</v>
      </c>
      <c r="M181" s="34">
        <v>21522</v>
      </c>
      <c r="N181" s="122">
        <f t="shared" si="14"/>
        <v>0</v>
      </c>
    </row>
    <row r="182" spans="1:14" ht="15" customHeight="1">
      <c r="A182" s="21" t="s">
        <v>965</v>
      </c>
      <c r="B182" s="22" t="s">
        <v>966</v>
      </c>
      <c r="C182" s="22" t="s">
        <v>160</v>
      </c>
      <c r="D182" s="22" t="s">
        <v>40</v>
      </c>
      <c r="E182" s="119"/>
      <c r="F182" s="23" t="s">
        <v>41</v>
      </c>
      <c r="G182" s="22" t="s">
        <v>46</v>
      </c>
      <c r="H182" s="24">
        <v>761</v>
      </c>
      <c r="I182" s="118">
        <v>0</v>
      </c>
      <c r="J182" s="41">
        <v>12</v>
      </c>
      <c r="K182" s="125">
        <v>12</v>
      </c>
      <c r="L182" s="126" t="s">
        <v>47</v>
      </c>
      <c r="M182" s="34">
        <v>28846</v>
      </c>
      <c r="N182" s="122">
        <f t="shared" si="14"/>
        <v>0</v>
      </c>
    </row>
    <row r="183" spans="1:14" ht="15" customHeight="1">
      <c r="A183" s="21" t="s">
        <v>967</v>
      </c>
      <c r="B183" s="22" t="s">
        <v>968</v>
      </c>
      <c r="C183" s="22" t="s">
        <v>160</v>
      </c>
      <c r="D183" s="22" t="s">
        <v>40</v>
      </c>
      <c r="E183" s="119"/>
      <c r="F183" s="23"/>
      <c r="G183" s="22" t="s">
        <v>46</v>
      </c>
      <c r="H183" s="24">
        <v>1</v>
      </c>
      <c r="I183" s="118">
        <v>0</v>
      </c>
      <c r="J183" s="41">
        <v>12</v>
      </c>
      <c r="K183" s="125">
        <v>12</v>
      </c>
      <c r="L183" s="126" t="s">
        <v>47</v>
      </c>
      <c r="M183" s="34">
        <v>101991</v>
      </c>
      <c r="N183" s="122">
        <f t="shared" si="14"/>
        <v>0</v>
      </c>
    </row>
    <row r="184" spans="1:14" ht="15" customHeight="1">
      <c r="A184" s="21" t="s">
        <v>969</v>
      </c>
      <c r="B184" s="22" t="s">
        <v>970</v>
      </c>
      <c r="C184" s="22" t="s">
        <v>160</v>
      </c>
      <c r="D184" s="22" t="s">
        <v>40</v>
      </c>
      <c r="E184" s="119"/>
      <c r="F184" s="23" t="s">
        <v>173</v>
      </c>
      <c r="G184" s="22" t="s">
        <v>46</v>
      </c>
      <c r="H184" s="24">
        <v>8</v>
      </c>
      <c r="I184" s="118">
        <v>0</v>
      </c>
      <c r="J184" s="41">
        <v>12</v>
      </c>
      <c r="K184" s="125">
        <v>12</v>
      </c>
      <c r="L184" s="126" t="s">
        <v>47</v>
      </c>
      <c r="M184" s="34">
        <v>91843</v>
      </c>
      <c r="N184" s="122">
        <f t="shared" si="14"/>
        <v>0</v>
      </c>
    </row>
    <row r="185" spans="1:14" ht="15" customHeight="1">
      <c r="A185" s="21" t="s">
        <v>1000</v>
      </c>
      <c r="B185" s="22" t="s">
        <v>1001</v>
      </c>
      <c r="C185" s="22" t="s">
        <v>160</v>
      </c>
      <c r="D185" s="22" t="s">
        <v>40</v>
      </c>
      <c r="E185" s="119" t="s">
        <v>97</v>
      </c>
      <c r="F185" s="23"/>
      <c r="G185" s="22" t="s">
        <v>46</v>
      </c>
      <c r="H185" s="24">
        <v>686</v>
      </c>
      <c r="I185" s="118">
        <v>0</v>
      </c>
      <c r="J185" s="41">
        <v>12</v>
      </c>
      <c r="K185" s="125">
        <v>12</v>
      </c>
      <c r="L185" s="126" t="s">
        <v>47</v>
      </c>
      <c r="M185" s="34">
        <v>102017</v>
      </c>
      <c r="N185" s="122">
        <f t="shared" si="14"/>
        <v>0</v>
      </c>
    </row>
    <row r="186" spans="1:14" ht="15" customHeight="1">
      <c r="A186" s="21" t="s">
        <v>1002</v>
      </c>
      <c r="B186" s="22" t="s">
        <v>1003</v>
      </c>
      <c r="C186" s="22" t="s">
        <v>160</v>
      </c>
      <c r="D186" s="22" t="s">
        <v>40</v>
      </c>
      <c r="E186" s="119" t="s">
        <v>97</v>
      </c>
      <c r="F186" s="23"/>
      <c r="G186" s="22" t="s">
        <v>46</v>
      </c>
      <c r="H186" s="24">
        <v>259</v>
      </c>
      <c r="I186" s="118">
        <v>0</v>
      </c>
      <c r="J186" s="41">
        <v>12</v>
      </c>
      <c r="K186" s="125">
        <v>12</v>
      </c>
      <c r="L186" s="126" t="s">
        <v>47</v>
      </c>
      <c r="M186" s="34">
        <v>21514</v>
      </c>
      <c r="N186" s="122">
        <f t="shared" si="14"/>
        <v>0</v>
      </c>
    </row>
    <row r="187" spans="1:14" ht="15" customHeight="1">
      <c r="A187" s="21" t="s">
        <v>1004</v>
      </c>
      <c r="B187" s="22" t="s">
        <v>1005</v>
      </c>
      <c r="C187" s="22" t="s">
        <v>160</v>
      </c>
      <c r="D187" s="22" t="s">
        <v>40</v>
      </c>
      <c r="E187" s="119" t="s">
        <v>97</v>
      </c>
      <c r="F187" s="23"/>
      <c r="G187" s="22" t="s">
        <v>46</v>
      </c>
      <c r="H187" s="24">
        <v>219</v>
      </c>
      <c r="I187" s="118">
        <v>0</v>
      </c>
      <c r="J187" s="41">
        <v>12</v>
      </c>
      <c r="K187" s="125">
        <v>12</v>
      </c>
      <c r="L187" s="126" t="s">
        <v>47</v>
      </c>
      <c r="M187" s="34">
        <v>28191</v>
      </c>
      <c r="N187" s="122">
        <f t="shared" si="14"/>
        <v>0</v>
      </c>
    </row>
    <row r="188" spans="1:14" ht="15" customHeight="1">
      <c r="A188" s="21" t="s">
        <v>1006</v>
      </c>
      <c r="B188" s="22" t="s">
        <v>1007</v>
      </c>
      <c r="C188" s="22" t="s">
        <v>160</v>
      </c>
      <c r="D188" s="22" t="s">
        <v>40</v>
      </c>
      <c r="E188" s="119" t="s">
        <v>97</v>
      </c>
      <c r="F188" s="23"/>
      <c r="G188" s="22" t="s">
        <v>46</v>
      </c>
      <c r="H188" s="24">
        <v>200</v>
      </c>
      <c r="I188" s="118">
        <v>0</v>
      </c>
      <c r="J188" s="41">
        <v>12</v>
      </c>
      <c r="K188" s="125">
        <v>12</v>
      </c>
      <c r="L188" s="126" t="s">
        <v>47</v>
      </c>
      <c r="M188" s="34">
        <v>91846</v>
      </c>
      <c r="N188" s="122">
        <f t="shared" si="14"/>
        <v>0</v>
      </c>
    </row>
    <row r="189" spans="1:14" ht="15" customHeight="1">
      <c r="A189" s="21" t="s">
        <v>1008</v>
      </c>
      <c r="B189" s="22" t="s">
        <v>1009</v>
      </c>
      <c r="C189" s="22" t="s">
        <v>160</v>
      </c>
      <c r="D189" s="22" t="s">
        <v>40</v>
      </c>
      <c r="E189" s="119" t="s">
        <v>147</v>
      </c>
      <c r="F189" s="23" t="s">
        <v>173</v>
      </c>
      <c r="G189" s="22" t="s">
        <v>46</v>
      </c>
      <c r="H189" s="24">
        <v>35</v>
      </c>
      <c r="I189" s="118">
        <v>0</v>
      </c>
      <c r="J189" s="41">
        <v>12</v>
      </c>
      <c r="K189" s="125">
        <v>12</v>
      </c>
      <c r="L189" s="126" t="s">
        <v>47</v>
      </c>
      <c r="M189" s="34">
        <v>91845</v>
      </c>
      <c r="N189" s="122">
        <f t="shared" si="14"/>
        <v>0</v>
      </c>
    </row>
    <row r="190" spans="1:14" ht="15" customHeight="1">
      <c r="A190" s="21" t="s">
        <v>1016</v>
      </c>
      <c r="B190" s="22" t="s">
        <v>1017</v>
      </c>
      <c r="C190" s="22" t="s">
        <v>160</v>
      </c>
      <c r="D190" s="22" t="s">
        <v>40</v>
      </c>
      <c r="E190" s="119"/>
      <c r="F190" s="23"/>
      <c r="G190" s="22" t="s">
        <v>46</v>
      </c>
      <c r="H190" s="24">
        <v>4</v>
      </c>
      <c r="I190" s="118">
        <v>0</v>
      </c>
      <c r="J190" s="41">
        <v>12</v>
      </c>
      <c r="K190" s="125">
        <v>12</v>
      </c>
      <c r="L190" s="126" t="s">
        <v>47</v>
      </c>
      <c r="M190" s="34">
        <v>91847</v>
      </c>
      <c r="N190" s="122">
        <f t="shared" si="14"/>
        <v>0</v>
      </c>
    </row>
    <row r="191" spans="1:14" ht="15" customHeight="1">
      <c r="A191" s="21" t="s">
        <v>1018</v>
      </c>
      <c r="B191" s="22" t="s">
        <v>1019</v>
      </c>
      <c r="C191" s="22" t="s">
        <v>160</v>
      </c>
      <c r="D191" s="22" t="s">
        <v>137</v>
      </c>
      <c r="E191" s="119"/>
      <c r="F191" s="23"/>
      <c r="G191" s="22" t="s">
        <v>46</v>
      </c>
      <c r="H191" s="24">
        <v>2000</v>
      </c>
      <c r="I191" s="118">
        <v>0</v>
      </c>
      <c r="J191" s="41">
        <v>8</v>
      </c>
      <c r="K191" s="125">
        <v>8</v>
      </c>
      <c r="L191" s="126" t="s">
        <v>47</v>
      </c>
      <c r="M191" s="34">
        <v>102023</v>
      </c>
      <c r="N191" s="122">
        <f t="shared" si="14"/>
        <v>0</v>
      </c>
    </row>
    <row r="192" spans="1:14" ht="15" customHeight="1">
      <c r="A192" s="21" t="s">
        <v>1020</v>
      </c>
      <c r="B192" s="22" t="s">
        <v>1019</v>
      </c>
      <c r="C192" s="22" t="s">
        <v>160</v>
      </c>
      <c r="D192" s="22" t="s">
        <v>40</v>
      </c>
      <c r="E192" s="119"/>
      <c r="F192" s="23"/>
      <c r="G192" s="22" t="s">
        <v>46</v>
      </c>
      <c r="H192" s="24">
        <v>2000</v>
      </c>
      <c r="I192" s="118">
        <v>0</v>
      </c>
      <c r="J192" s="41">
        <v>12</v>
      </c>
      <c r="K192" s="125">
        <v>12</v>
      </c>
      <c r="L192" s="126" t="s">
        <v>47</v>
      </c>
      <c r="M192" s="34">
        <v>102025</v>
      </c>
      <c r="N192" s="122">
        <f t="shared" si="14"/>
        <v>0</v>
      </c>
    </row>
    <row r="193" spans="1:14" ht="15" customHeight="1">
      <c r="A193" s="21" t="s">
        <v>1021</v>
      </c>
      <c r="B193" s="22" t="s">
        <v>1022</v>
      </c>
      <c r="C193" s="22" t="s">
        <v>160</v>
      </c>
      <c r="D193" s="22" t="s">
        <v>40</v>
      </c>
      <c r="E193" s="119"/>
      <c r="F193" s="23"/>
      <c r="G193" s="22" t="s">
        <v>46</v>
      </c>
      <c r="H193" s="24">
        <v>2000</v>
      </c>
      <c r="I193" s="118">
        <v>0</v>
      </c>
      <c r="J193" s="41">
        <v>12</v>
      </c>
      <c r="K193" s="125">
        <v>12</v>
      </c>
      <c r="L193" s="126" t="s">
        <v>47</v>
      </c>
      <c r="M193" s="34">
        <v>112914</v>
      </c>
      <c r="N193" s="122">
        <f t="shared" si="14"/>
        <v>0</v>
      </c>
    </row>
    <row r="194" spans="1:14" ht="15" customHeight="1">
      <c r="A194" s="21" t="s">
        <v>1023</v>
      </c>
      <c r="B194" s="22" t="s">
        <v>1024</v>
      </c>
      <c r="C194" s="22" t="s">
        <v>160</v>
      </c>
      <c r="D194" s="22" t="s">
        <v>40</v>
      </c>
      <c r="E194" s="119"/>
      <c r="F194" s="23"/>
      <c r="G194" s="22" t="s">
        <v>46</v>
      </c>
      <c r="H194" s="24">
        <v>377</v>
      </c>
      <c r="I194" s="118">
        <v>0</v>
      </c>
      <c r="J194" s="41">
        <v>12</v>
      </c>
      <c r="K194" s="125">
        <v>12</v>
      </c>
      <c r="L194" s="126" t="s">
        <v>47</v>
      </c>
      <c r="M194" s="34">
        <v>46204</v>
      </c>
      <c r="N194" s="122">
        <f t="shared" si="14"/>
        <v>0</v>
      </c>
    </row>
    <row r="195" spans="1:14" ht="15" customHeight="1">
      <c r="A195" s="21" t="s">
        <v>1025</v>
      </c>
      <c r="B195" s="22" t="s">
        <v>1026</v>
      </c>
      <c r="C195" s="22" t="s">
        <v>160</v>
      </c>
      <c r="D195" s="22" t="s">
        <v>40</v>
      </c>
      <c r="E195" s="119"/>
      <c r="F195" s="23" t="s">
        <v>364</v>
      </c>
      <c r="G195" s="22" t="s">
        <v>46</v>
      </c>
      <c r="H195" s="24">
        <v>2000</v>
      </c>
      <c r="I195" s="118">
        <v>0</v>
      </c>
      <c r="J195" s="41">
        <v>12</v>
      </c>
      <c r="K195" s="125">
        <v>12</v>
      </c>
      <c r="L195" s="126" t="s">
        <v>47</v>
      </c>
      <c r="M195" s="34">
        <v>33102</v>
      </c>
      <c r="N195" s="122">
        <f t="shared" si="14"/>
        <v>0</v>
      </c>
    </row>
    <row r="196" spans="1:14" ht="15" customHeight="1">
      <c r="A196" s="21" t="s">
        <v>1027</v>
      </c>
      <c r="B196" s="22" t="s">
        <v>1028</v>
      </c>
      <c r="C196" s="22" t="s">
        <v>160</v>
      </c>
      <c r="D196" s="22" t="s">
        <v>40</v>
      </c>
      <c r="E196" s="119"/>
      <c r="F196" s="23"/>
      <c r="G196" s="22" t="s">
        <v>46</v>
      </c>
      <c r="H196" s="24">
        <v>163</v>
      </c>
      <c r="I196" s="118">
        <v>0</v>
      </c>
      <c r="J196" s="41">
        <v>12</v>
      </c>
      <c r="K196" s="125">
        <v>12</v>
      </c>
      <c r="L196" s="126" t="s">
        <v>47</v>
      </c>
      <c r="M196" s="34">
        <v>110089</v>
      </c>
      <c r="N196" s="122">
        <f t="shared" si="14"/>
        <v>0</v>
      </c>
    </row>
    <row r="197" spans="1:14" ht="15" customHeight="1">
      <c r="A197" s="21" t="s">
        <v>1036</v>
      </c>
      <c r="B197" s="22" t="s">
        <v>1037</v>
      </c>
      <c r="C197" s="22" t="s">
        <v>160</v>
      </c>
      <c r="D197" s="22" t="s">
        <v>40</v>
      </c>
      <c r="E197" s="119"/>
      <c r="F197" s="23" t="s">
        <v>173</v>
      </c>
      <c r="G197" s="22" t="s">
        <v>46</v>
      </c>
      <c r="H197" s="24">
        <v>83</v>
      </c>
      <c r="I197" s="118">
        <v>0</v>
      </c>
      <c r="J197" s="41">
        <v>12</v>
      </c>
      <c r="K197" s="125">
        <v>12</v>
      </c>
      <c r="L197" s="126" t="s">
        <v>47</v>
      </c>
      <c r="M197" s="34"/>
      <c r="N197" s="122">
        <f t="shared" si="14"/>
        <v>0</v>
      </c>
    </row>
    <row r="198" spans="1:14" ht="15" customHeight="1">
      <c r="A198" s="29"/>
      <c r="B198" s="26" t="s">
        <v>136</v>
      </c>
      <c r="C198" s="30"/>
      <c r="D198" s="30"/>
      <c r="E198" s="120"/>
      <c r="F198" s="31"/>
      <c r="G198" s="30"/>
      <c r="H198" s="32"/>
      <c r="I198" s="33"/>
      <c r="J198" s="42"/>
      <c r="K198" s="35"/>
      <c r="L198" s="35"/>
      <c r="M198" s="36"/>
      <c r="N198" s="123">
        <f t="shared" ref="N198" si="15">I198 * K198</f>
        <v>0</v>
      </c>
    </row>
    <row r="199" spans="1:14" ht="15" customHeight="1">
      <c r="A199" s="21" t="s">
        <v>134</v>
      </c>
      <c r="B199" s="22" t="s">
        <v>135</v>
      </c>
      <c r="C199" s="22" t="s">
        <v>136</v>
      </c>
      <c r="D199" s="22" t="s">
        <v>137</v>
      </c>
      <c r="E199" s="119"/>
      <c r="F199" s="23" t="s">
        <v>138</v>
      </c>
      <c r="G199" s="22"/>
      <c r="H199" s="24">
        <v>2</v>
      </c>
      <c r="I199" s="118">
        <v>0</v>
      </c>
      <c r="J199" s="41">
        <v>6</v>
      </c>
      <c r="K199" s="125">
        <v>6</v>
      </c>
      <c r="L199" s="126" t="s">
        <v>47</v>
      </c>
      <c r="M199" s="34">
        <v>92090</v>
      </c>
      <c r="N199" s="122">
        <f t="shared" ref="N199:N218" si="16">I199 * K199</f>
        <v>0</v>
      </c>
    </row>
    <row r="200" spans="1:14" ht="15" customHeight="1">
      <c r="A200" s="21" t="s">
        <v>139</v>
      </c>
      <c r="B200" s="22" t="s">
        <v>140</v>
      </c>
      <c r="C200" s="22" t="s">
        <v>136</v>
      </c>
      <c r="D200" s="22" t="s">
        <v>45</v>
      </c>
      <c r="E200" s="119"/>
      <c r="F200" s="23" t="s">
        <v>141</v>
      </c>
      <c r="G200" s="22" t="s">
        <v>142</v>
      </c>
      <c r="H200" s="24">
        <v>2</v>
      </c>
      <c r="I200" s="118">
        <v>0</v>
      </c>
      <c r="J200" s="41">
        <v>9</v>
      </c>
      <c r="K200" s="125">
        <v>9</v>
      </c>
      <c r="L200" s="126" t="s">
        <v>47</v>
      </c>
      <c r="M200" s="34">
        <v>100120</v>
      </c>
      <c r="N200" s="122">
        <f t="shared" si="16"/>
        <v>0</v>
      </c>
    </row>
    <row r="201" spans="1:14" ht="15" customHeight="1">
      <c r="A201" s="21" t="s">
        <v>143</v>
      </c>
      <c r="B201" s="22" t="s">
        <v>144</v>
      </c>
      <c r="C201" s="22" t="s">
        <v>136</v>
      </c>
      <c r="D201" s="22" t="s">
        <v>45</v>
      </c>
      <c r="E201" s="119"/>
      <c r="F201" s="23" t="s">
        <v>141</v>
      </c>
      <c r="G201" s="22" t="s">
        <v>142</v>
      </c>
      <c r="H201" s="24">
        <v>1</v>
      </c>
      <c r="I201" s="118">
        <v>0</v>
      </c>
      <c r="J201" s="41">
        <v>9</v>
      </c>
      <c r="K201" s="125">
        <v>9</v>
      </c>
      <c r="L201" s="126" t="s">
        <v>47</v>
      </c>
      <c r="M201" s="34">
        <v>92677</v>
      </c>
      <c r="N201" s="122">
        <f t="shared" si="16"/>
        <v>0</v>
      </c>
    </row>
    <row r="202" spans="1:14" ht="15" customHeight="1">
      <c r="A202" s="21" t="s">
        <v>161</v>
      </c>
      <c r="B202" s="22" t="s">
        <v>162</v>
      </c>
      <c r="C202" s="22" t="s">
        <v>136</v>
      </c>
      <c r="D202" s="22" t="s">
        <v>137</v>
      </c>
      <c r="E202" s="119" t="s">
        <v>97</v>
      </c>
      <c r="F202" s="23" t="s">
        <v>141</v>
      </c>
      <c r="G202" s="22"/>
      <c r="H202" s="24">
        <v>1255</v>
      </c>
      <c r="I202" s="118">
        <v>0</v>
      </c>
      <c r="J202" s="41">
        <v>6</v>
      </c>
      <c r="K202" s="125">
        <v>6</v>
      </c>
      <c r="L202" s="126" t="s">
        <v>47</v>
      </c>
      <c r="M202" s="34">
        <v>91211</v>
      </c>
      <c r="N202" s="122">
        <f t="shared" si="16"/>
        <v>0</v>
      </c>
    </row>
    <row r="203" spans="1:14" ht="15" customHeight="1">
      <c r="A203" s="21" t="s">
        <v>403</v>
      </c>
      <c r="B203" s="22" t="s">
        <v>404</v>
      </c>
      <c r="C203" s="22" t="s">
        <v>136</v>
      </c>
      <c r="D203" s="22" t="s">
        <v>137</v>
      </c>
      <c r="E203" s="119"/>
      <c r="F203" s="23" t="s">
        <v>364</v>
      </c>
      <c r="G203" s="22"/>
      <c r="H203" s="24">
        <v>179</v>
      </c>
      <c r="I203" s="118">
        <v>0</v>
      </c>
      <c r="J203" s="41">
        <v>6</v>
      </c>
      <c r="K203" s="125">
        <v>6</v>
      </c>
      <c r="L203" s="126" t="s">
        <v>47</v>
      </c>
      <c r="M203" s="34">
        <v>100737</v>
      </c>
      <c r="N203" s="122">
        <f t="shared" si="16"/>
        <v>0</v>
      </c>
    </row>
    <row r="204" spans="1:14" ht="15" customHeight="1">
      <c r="A204" s="21" t="s">
        <v>405</v>
      </c>
      <c r="B204" s="22" t="s">
        <v>404</v>
      </c>
      <c r="C204" s="22" t="s">
        <v>136</v>
      </c>
      <c r="D204" s="22" t="s">
        <v>45</v>
      </c>
      <c r="E204" s="119"/>
      <c r="F204" s="23" t="s">
        <v>141</v>
      </c>
      <c r="G204" s="22"/>
      <c r="H204" s="24">
        <v>14</v>
      </c>
      <c r="I204" s="118">
        <v>0</v>
      </c>
      <c r="J204" s="41">
        <v>9</v>
      </c>
      <c r="K204" s="125">
        <v>9</v>
      </c>
      <c r="L204" s="126" t="s">
        <v>47</v>
      </c>
      <c r="M204" s="34">
        <v>100738</v>
      </c>
      <c r="N204" s="122">
        <f t="shared" si="16"/>
        <v>0</v>
      </c>
    </row>
    <row r="205" spans="1:14" ht="15" customHeight="1">
      <c r="A205" s="21" t="s">
        <v>462</v>
      </c>
      <c r="B205" s="22" t="s">
        <v>463</v>
      </c>
      <c r="C205" s="22" t="s">
        <v>136</v>
      </c>
      <c r="D205" s="22" t="s">
        <v>137</v>
      </c>
      <c r="E205" s="119"/>
      <c r="F205" s="23"/>
      <c r="G205" s="22" t="s">
        <v>46</v>
      </c>
      <c r="H205" s="24">
        <v>883</v>
      </c>
      <c r="I205" s="118">
        <v>0</v>
      </c>
      <c r="J205" s="41">
        <v>6</v>
      </c>
      <c r="K205" s="125">
        <v>6</v>
      </c>
      <c r="L205" s="126" t="s">
        <v>47</v>
      </c>
      <c r="M205" s="34"/>
      <c r="N205" s="122">
        <f t="shared" si="16"/>
        <v>0</v>
      </c>
    </row>
    <row r="206" spans="1:14" ht="15" customHeight="1">
      <c r="A206" s="21" t="s">
        <v>464</v>
      </c>
      <c r="B206" s="22" t="s">
        <v>465</v>
      </c>
      <c r="C206" s="22" t="s">
        <v>136</v>
      </c>
      <c r="D206" s="22" t="s">
        <v>137</v>
      </c>
      <c r="E206" s="119"/>
      <c r="F206" s="23"/>
      <c r="G206" s="22" t="s">
        <v>46</v>
      </c>
      <c r="H206" s="24">
        <v>767</v>
      </c>
      <c r="I206" s="118">
        <v>0</v>
      </c>
      <c r="J206" s="41">
        <v>6</v>
      </c>
      <c r="K206" s="125">
        <v>6</v>
      </c>
      <c r="L206" s="126" t="s">
        <v>47</v>
      </c>
      <c r="M206" s="34"/>
      <c r="N206" s="122">
        <f t="shared" si="16"/>
        <v>0</v>
      </c>
    </row>
    <row r="207" spans="1:14" ht="15" customHeight="1">
      <c r="A207" s="21" t="s">
        <v>578</v>
      </c>
      <c r="B207" s="22" t="s">
        <v>579</v>
      </c>
      <c r="C207" s="22" t="s">
        <v>136</v>
      </c>
      <c r="D207" s="22" t="s">
        <v>137</v>
      </c>
      <c r="E207" s="119"/>
      <c r="F207" s="23" t="s">
        <v>364</v>
      </c>
      <c r="G207" s="22"/>
      <c r="H207" s="24">
        <v>422</v>
      </c>
      <c r="I207" s="118">
        <v>0</v>
      </c>
      <c r="J207" s="41">
        <v>6</v>
      </c>
      <c r="K207" s="125">
        <v>6</v>
      </c>
      <c r="L207" s="126" t="s">
        <v>47</v>
      </c>
      <c r="M207" s="34">
        <v>91740</v>
      </c>
      <c r="N207" s="122">
        <f t="shared" si="16"/>
        <v>0</v>
      </c>
    </row>
    <row r="208" spans="1:14" ht="15" customHeight="1">
      <c r="A208" s="21" t="s">
        <v>630</v>
      </c>
      <c r="B208" s="22" t="s">
        <v>631</v>
      </c>
      <c r="C208" s="22" t="s">
        <v>136</v>
      </c>
      <c r="D208" s="22" t="s">
        <v>137</v>
      </c>
      <c r="E208" s="119"/>
      <c r="F208" s="23" t="s">
        <v>122</v>
      </c>
      <c r="G208" s="22"/>
      <c r="H208" s="24">
        <v>237</v>
      </c>
      <c r="I208" s="118">
        <v>0</v>
      </c>
      <c r="J208" s="41">
        <v>6</v>
      </c>
      <c r="K208" s="125">
        <v>6</v>
      </c>
      <c r="L208" s="126" t="s">
        <v>47</v>
      </c>
      <c r="M208" s="34">
        <v>145245</v>
      </c>
      <c r="N208" s="122">
        <f t="shared" si="16"/>
        <v>0</v>
      </c>
    </row>
    <row r="209" spans="1:14" ht="15" customHeight="1">
      <c r="A209" s="21" t="s">
        <v>632</v>
      </c>
      <c r="B209" s="22" t="s">
        <v>631</v>
      </c>
      <c r="C209" s="22" t="s">
        <v>136</v>
      </c>
      <c r="D209" s="22" t="s">
        <v>633</v>
      </c>
      <c r="E209" s="119"/>
      <c r="F209" s="23"/>
      <c r="G209" s="22"/>
      <c r="H209" s="24">
        <v>382</v>
      </c>
      <c r="I209" s="118">
        <v>0</v>
      </c>
      <c r="J209" s="41">
        <v>18</v>
      </c>
      <c r="K209" s="125">
        <v>18</v>
      </c>
      <c r="L209" s="126" t="s">
        <v>47</v>
      </c>
      <c r="M209" s="34"/>
      <c r="N209" s="122">
        <f t="shared" si="16"/>
        <v>0</v>
      </c>
    </row>
    <row r="210" spans="1:14" ht="15" customHeight="1">
      <c r="A210" s="21" t="s">
        <v>712</v>
      </c>
      <c r="B210" s="22" t="s">
        <v>713</v>
      </c>
      <c r="C210" s="22" t="s">
        <v>136</v>
      </c>
      <c r="D210" s="22" t="s">
        <v>137</v>
      </c>
      <c r="E210" s="119"/>
      <c r="F210" s="23"/>
      <c r="G210" s="22" t="s">
        <v>46</v>
      </c>
      <c r="H210" s="24">
        <v>101</v>
      </c>
      <c r="I210" s="118">
        <v>0</v>
      </c>
      <c r="J210" s="41">
        <v>6</v>
      </c>
      <c r="K210" s="125">
        <v>6</v>
      </c>
      <c r="L210" s="126" t="s">
        <v>47</v>
      </c>
      <c r="M210" s="34"/>
      <c r="N210" s="122">
        <f t="shared" si="16"/>
        <v>0</v>
      </c>
    </row>
    <row r="211" spans="1:14" ht="15" customHeight="1">
      <c r="A211" s="21" t="s">
        <v>787</v>
      </c>
      <c r="B211" s="22" t="s">
        <v>788</v>
      </c>
      <c r="C211" s="22" t="s">
        <v>136</v>
      </c>
      <c r="D211" s="22" t="s">
        <v>137</v>
      </c>
      <c r="E211" s="119"/>
      <c r="F211" s="23" t="s">
        <v>222</v>
      </c>
      <c r="G211" s="22"/>
      <c r="H211" s="24">
        <v>81</v>
      </c>
      <c r="I211" s="118">
        <v>0</v>
      </c>
      <c r="J211" s="41">
        <v>6</v>
      </c>
      <c r="K211" s="125">
        <v>6</v>
      </c>
      <c r="L211" s="126" t="s">
        <v>47</v>
      </c>
      <c r="M211" s="34"/>
      <c r="N211" s="122">
        <f t="shared" si="16"/>
        <v>0</v>
      </c>
    </row>
    <row r="212" spans="1:14" ht="15" customHeight="1">
      <c r="A212" s="21" t="s">
        <v>935</v>
      </c>
      <c r="B212" s="22" t="s">
        <v>936</v>
      </c>
      <c r="C212" s="22" t="s">
        <v>136</v>
      </c>
      <c r="D212" s="22" t="s">
        <v>137</v>
      </c>
      <c r="E212" s="119"/>
      <c r="F212" s="23" t="s">
        <v>141</v>
      </c>
      <c r="G212" s="22" t="s">
        <v>153</v>
      </c>
      <c r="H212" s="24">
        <v>48</v>
      </c>
      <c r="I212" s="118">
        <v>0</v>
      </c>
      <c r="J212" s="41">
        <v>6</v>
      </c>
      <c r="K212" s="125">
        <v>6</v>
      </c>
      <c r="L212" s="126" t="s">
        <v>47</v>
      </c>
      <c r="M212" s="34"/>
      <c r="N212" s="122">
        <f t="shared" si="16"/>
        <v>0</v>
      </c>
    </row>
    <row r="213" spans="1:14" ht="15" customHeight="1">
      <c r="A213" s="21" t="s">
        <v>937</v>
      </c>
      <c r="B213" s="22" t="s">
        <v>936</v>
      </c>
      <c r="C213" s="22" t="s">
        <v>136</v>
      </c>
      <c r="D213" s="22" t="s">
        <v>45</v>
      </c>
      <c r="E213" s="119"/>
      <c r="F213" s="23" t="s">
        <v>138</v>
      </c>
      <c r="G213" s="22"/>
      <c r="H213" s="24">
        <v>268</v>
      </c>
      <c r="I213" s="118">
        <v>0</v>
      </c>
      <c r="J213" s="41">
        <v>9</v>
      </c>
      <c r="K213" s="125">
        <v>9</v>
      </c>
      <c r="L213" s="126" t="s">
        <v>47</v>
      </c>
      <c r="M213" s="34"/>
      <c r="N213" s="122">
        <f t="shared" si="16"/>
        <v>0</v>
      </c>
    </row>
    <row r="214" spans="1:14" ht="15" customHeight="1">
      <c r="A214" s="21" t="s">
        <v>938</v>
      </c>
      <c r="B214" s="22" t="s">
        <v>939</v>
      </c>
      <c r="C214" s="22" t="s">
        <v>136</v>
      </c>
      <c r="D214" s="22" t="s">
        <v>137</v>
      </c>
      <c r="E214" s="119"/>
      <c r="F214" s="23" t="s">
        <v>364</v>
      </c>
      <c r="G214" s="22"/>
      <c r="H214" s="24">
        <v>19</v>
      </c>
      <c r="I214" s="118">
        <v>0</v>
      </c>
      <c r="J214" s="41">
        <v>6</v>
      </c>
      <c r="K214" s="125">
        <v>6</v>
      </c>
      <c r="L214" s="126" t="s">
        <v>47</v>
      </c>
      <c r="M214" s="34"/>
      <c r="N214" s="122">
        <f t="shared" si="16"/>
        <v>0</v>
      </c>
    </row>
    <row r="215" spans="1:14" ht="15" customHeight="1">
      <c r="A215" s="21" t="s">
        <v>986</v>
      </c>
      <c r="B215" s="22" t="s">
        <v>987</v>
      </c>
      <c r="C215" s="22" t="s">
        <v>136</v>
      </c>
      <c r="D215" s="22" t="s">
        <v>137</v>
      </c>
      <c r="E215" s="119"/>
      <c r="F215" s="23" t="s">
        <v>364</v>
      </c>
      <c r="G215" s="22"/>
      <c r="H215" s="24">
        <v>648</v>
      </c>
      <c r="I215" s="118">
        <v>0</v>
      </c>
      <c r="J215" s="41">
        <v>6</v>
      </c>
      <c r="K215" s="125">
        <v>6</v>
      </c>
      <c r="L215" s="126" t="s">
        <v>47</v>
      </c>
      <c r="M215" s="34"/>
      <c r="N215" s="122">
        <f t="shared" si="16"/>
        <v>0</v>
      </c>
    </row>
    <row r="216" spans="1:14" ht="15" customHeight="1">
      <c r="A216" s="21" t="s">
        <v>988</v>
      </c>
      <c r="B216" s="22" t="s">
        <v>989</v>
      </c>
      <c r="C216" s="22" t="s">
        <v>136</v>
      </c>
      <c r="D216" s="22" t="s">
        <v>137</v>
      </c>
      <c r="E216" s="119"/>
      <c r="F216" s="23" t="s">
        <v>138</v>
      </c>
      <c r="G216" s="22"/>
      <c r="H216" s="24">
        <v>527</v>
      </c>
      <c r="I216" s="118">
        <v>0</v>
      </c>
      <c r="J216" s="41">
        <v>6</v>
      </c>
      <c r="K216" s="125">
        <v>6</v>
      </c>
      <c r="L216" s="126" t="s">
        <v>47</v>
      </c>
      <c r="M216" s="34">
        <v>141149</v>
      </c>
      <c r="N216" s="122">
        <f t="shared" si="16"/>
        <v>0</v>
      </c>
    </row>
    <row r="217" spans="1:14" ht="15" customHeight="1">
      <c r="A217" s="21" t="s">
        <v>1418</v>
      </c>
      <c r="B217" s="22" t="s">
        <v>1419</v>
      </c>
      <c r="C217" s="22" t="s">
        <v>136</v>
      </c>
      <c r="D217" s="22" t="s">
        <v>137</v>
      </c>
      <c r="E217" s="119"/>
      <c r="F217" s="23" t="s">
        <v>122</v>
      </c>
      <c r="G217" s="22"/>
      <c r="H217" s="24">
        <v>85</v>
      </c>
      <c r="I217" s="118">
        <v>0</v>
      </c>
      <c r="J217" s="41">
        <v>6</v>
      </c>
      <c r="K217" s="125">
        <v>6</v>
      </c>
      <c r="L217" s="126" t="s">
        <v>47</v>
      </c>
      <c r="M217" s="34"/>
      <c r="N217" s="122">
        <f t="shared" si="16"/>
        <v>0</v>
      </c>
    </row>
    <row r="218" spans="1:14" ht="15" customHeight="1">
      <c r="A218" s="21" t="s">
        <v>1420</v>
      </c>
      <c r="B218" s="22" t="s">
        <v>1421</v>
      </c>
      <c r="C218" s="22" t="s">
        <v>136</v>
      </c>
      <c r="D218" s="22" t="s">
        <v>137</v>
      </c>
      <c r="E218" s="119"/>
      <c r="F218" s="23" t="s">
        <v>122</v>
      </c>
      <c r="G218" s="22" t="s">
        <v>382</v>
      </c>
      <c r="H218" s="24">
        <v>1592</v>
      </c>
      <c r="I218" s="118">
        <v>0</v>
      </c>
      <c r="J218" s="41">
        <v>6</v>
      </c>
      <c r="K218" s="125">
        <v>6</v>
      </c>
      <c r="L218" s="126" t="s">
        <v>47</v>
      </c>
      <c r="M218" s="34">
        <v>91586</v>
      </c>
      <c r="N218" s="122">
        <f t="shared" si="16"/>
        <v>0</v>
      </c>
    </row>
    <row r="219" spans="1:14" ht="15" customHeight="1">
      <c r="A219" s="29"/>
      <c r="B219" s="26" t="s">
        <v>44</v>
      </c>
      <c r="C219" s="30"/>
      <c r="D219" s="30"/>
      <c r="E219" s="120"/>
      <c r="F219" s="31"/>
      <c r="G219" s="30"/>
      <c r="H219" s="32"/>
      <c r="I219" s="33"/>
      <c r="J219" s="42"/>
      <c r="K219" s="35"/>
      <c r="L219" s="35"/>
      <c r="M219" s="36"/>
      <c r="N219" s="123">
        <f t="shared" ref="N219" si="17">I219 * K219</f>
        <v>0</v>
      </c>
    </row>
    <row r="220" spans="1:14" ht="15" customHeight="1">
      <c r="A220" s="21" t="s">
        <v>42</v>
      </c>
      <c r="B220" s="22" t="s">
        <v>43</v>
      </c>
      <c r="C220" s="22" t="s">
        <v>44</v>
      </c>
      <c r="D220" s="22" t="s">
        <v>45</v>
      </c>
      <c r="E220" s="119"/>
      <c r="F220" s="23"/>
      <c r="G220" s="22" t="s">
        <v>46</v>
      </c>
      <c r="H220" s="24">
        <v>115</v>
      </c>
      <c r="I220" s="118">
        <v>0</v>
      </c>
      <c r="J220" s="41">
        <v>9.5</v>
      </c>
      <c r="K220" s="125">
        <v>9.5</v>
      </c>
      <c r="L220" s="126" t="s">
        <v>47</v>
      </c>
      <c r="M220" s="34">
        <v>92253</v>
      </c>
      <c r="N220" s="122">
        <f t="shared" ref="N220:N251" si="18">I220 * K220</f>
        <v>0</v>
      </c>
    </row>
    <row r="221" spans="1:14" ht="15" customHeight="1">
      <c r="A221" s="21" t="s">
        <v>120</v>
      </c>
      <c r="B221" s="22" t="s">
        <v>121</v>
      </c>
      <c r="C221" s="22" t="s">
        <v>44</v>
      </c>
      <c r="D221" s="22" t="s">
        <v>45</v>
      </c>
      <c r="E221" s="119"/>
      <c r="F221" s="23" t="s">
        <v>122</v>
      </c>
      <c r="G221" s="22"/>
      <c r="H221" s="24">
        <v>4</v>
      </c>
      <c r="I221" s="118">
        <v>0</v>
      </c>
      <c r="J221" s="41">
        <v>9.5</v>
      </c>
      <c r="K221" s="125">
        <v>9.5</v>
      </c>
      <c r="L221" s="126" t="s">
        <v>47</v>
      </c>
      <c r="M221" s="34">
        <v>91216</v>
      </c>
      <c r="N221" s="122">
        <f t="shared" si="18"/>
        <v>0</v>
      </c>
    </row>
    <row r="222" spans="1:14" ht="15" customHeight="1">
      <c r="A222" s="21" t="s">
        <v>123</v>
      </c>
      <c r="B222" s="22" t="s">
        <v>124</v>
      </c>
      <c r="C222" s="22" t="s">
        <v>44</v>
      </c>
      <c r="D222" s="22" t="s">
        <v>45</v>
      </c>
      <c r="E222" s="119"/>
      <c r="F222" s="23" t="s">
        <v>41</v>
      </c>
      <c r="G222" s="22" t="s">
        <v>46</v>
      </c>
      <c r="H222" s="24">
        <v>51</v>
      </c>
      <c r="I222" s="118">
        <v>0</v>
      </c>
      <c r="J222" s="41">
        <v>9.5</v>
      </c>
      <c r="K222" s="125">
        <v>9.5</v>
      </c>
      <c r="L222" s="126" t="s">
        <v>47</v>
      </c>
      <c r="M222" s="34"/>
      <c r="N222" s="122">
        <f t="shared" si="18"/>
        <v>0</v>
      </c>
    </row>
    <row r="223" spans="1:14" ht="15" customHeight="1">
      <c r="A223" s="21" t="s">
        <v>156</v>
      </c>
      <c r="B223" s="22" t="s">
        <v>157</v>
      </c>
      <c r="C223" s="22" t="s">
        <v>44</v>
      </c>
      <c r="D223" s="22" t="s">
        <v>45</v>
      </c>
      <c r="E223" s="119" t="s">
        <v>97</v>
      </c>
      <c r="F223" s="84" t="s">
        <v>138</v>
      </c>
      <c r="G223" s="22"/>
      <c r="H223" s="24">
        <v>252</v>
      </c>
      <c r="I223" s="118">
        <v>0</v>
      </c>
      <c r="J223" s="41">
        <v>9.5</v>
      </c>
      <c r="K223" s="125">
        <v>9.5</v>
      </c>
      <c r="L223" s="126" t="s">
        <v>47</v>
      </c>
      <c r="M223" s="34"/>
      <c r="N223" s="122">
        <f t="shared" si="18"/>
        <v>0</v>
      </c>
    </row>
    <row r="224" spans="1:14" ht="15" customHeight="1">
      <c r="A224" s="21" t="s">
        <v>171</v>
      </c>
      <c r="B224" s="22" t="s">
        <v>172</v>
      </c>
      <c r="C224" s="22" t="s">
        <v>44</v>
      </c>
      <c r="D224" s="22" t="s">
        <v>137</v>
      </c>
      <c r="E224" s="119" t="s">
        <v>147</v>
      </c>
      <c r="F224" s="23" t="s">
        <v>173</v>
      </c>
      <c r="G224" s="22"/>
      <c r="H224" s="24">
        <v>65</v>
      </c>
      <c r="I224" s="118">
        <v>0</v>
      </c>
      <c r="J224" s="41">
        <v>6</v>
      </c>
      <c r="K224" s="125">
        <v>6</v>
      </c>
      <c r="L224" s="126" t="s">
        <v>47</v>
      </c>
      <c r="M224" s="34"/>
      <c r="N224" s="122">
        <f t="shared" si="18"/>
        <v>0</v>
      </c>
    </row>
    <row r="225" spans="1:14" ht="15" customHeight="1">
      <c r="A225" s="21" t="s">
        <v>174</v>
      </c>
      <c r="B225" s="22" t="s">
        <v>175</v>
      </c>
      <c r="C225" s="22" t="s">
        <v>44</v>
      </c>
      <c r="D225" s="22" t="s">
        <v>137</v>
      </c>
      <c r="E225" s="119"/>
      <c r="F225" s="84" t="s">
        <v>1883</v>
      </c>
      <c r="G225" s="22"/>
      <c r="H225" s="24">
        <v>145</v>
      </c>
      <c r="I225" s="118">
        <v>0</v>
      </c>
      <c r="J225" s="41">
        <v>6</v>
      </c>
      <c r="K225" s="125">
        <v>6</v>
      </c>
      <c r="L225" s="126" t="s">
        <v>47</v>
      </c>
      <c r="M225" s="34"/>
      <c r="N225" s="122">
        <f t="shared" si="18"/>
        <v>0</v>
      </c>
    </row>
    <row r="226" spans="1:14" ht="15" customHeight="1">
      <c r="A226" s="21" t="s">
        <v>176</v>
      </c>
      <c r="B226" s="22" t="s">
        <v>177</v>
      </c>
      <c r="C226" s="22" t="s">
        <v>44</v>
      </c>
      <c r="D226" s="22" t="s">
        <v>45</v>
      </c>
      <c r="E226" s="119" t="s">
        <v>97</v>
      </c>
      <c r="F226" s="23" t="s">
        <v>165</v>
      </c>
      <c r="G226" s="22" t="s">
        <v>46</v>
      </c>
      <c r="H226" s="24">
        <v>400</v>
      </c>
      <c r="I226" s="118">
        <v>0</v>
      </c>
      <c r="J226" s="41">
        <v>9.5</v>
      </c>
      <c r="K226" s="125">
        <v>9.5</v>
      </c>
      <c r="L226" s="126" t="s">
        <v>47</v>
      </c>
      <c r="M226" s="34">
        <v>92191</v>
      </c>
      <c r="N226" s="122">
        <f t="shared" si="18"/>
        <v>0</v>
      </c>
    </row>
    <row r="227" spans="1:14" ht="15" customHeight="1">
      <c r="A227" s="21" t="s">
        <v>178</v>
      </c>
      <c r="B227" s="22" t="s">
        <v>179</v>
      </c>
      <c r="C227" s="22" t="s">
        <v>44</v>
      </c>
      <c r="D227" s="22" t="s">
        <v>45</v>
      </c>
      <c r="E227" s="119" t="s">
        <v>147</v>
      </c>
      <c r="F227" s="23" t="s">
        <v>122</v>
      </c>
      <c r="G227" s="22"/>
      <c r="H227" s="24">
        <v>124</v>
      </c>
      <c r="I227" s="118">
        <v>0</v>
      </c>
      <c r="J227" s="41">
        <v>9.5</v>
      </c>
      <c r="K227" s="125">
        <v>9.5</v>
      </c>
      <c r="L227" s="126" t="s">
        <v>47</v>
      </c>
      <c r="M227" s="34">
        <v>92192</v>
      </c>
      <c r="N227" s="122">
        <f t="shared" si="18"/>
        <v>0</v>
      </c>
    </row>
    <row r="228" spans="1:14" ht="15" customHeight="1">
      <c r="A228" s="21" t="s">
        <v>180</v>
      </c>
      <c r="B228" s="22" t="s">
        <v>181</v>
      </c>
      <c r="C228" s="22" t="s">
        <v>44</v>
      </c>
      <c r="D228" s="22" t="s">
        <v>45</v>
      </c>
      <c r="E228" s="119" t="s">
        <v>97</v>
      </c>
      <c r="F228" s="23" t="s">
        <v>122</v>
      </c>
      <c r="G228" s="22"/>
      <c r="H228" s="24">
        <v>381</v>
      </c>
      <c r="I228" s="118">
        <v>0</v>
      </c>
      <c r="J228" s="41">
        <v>9.5</v>
      </c>
      <c r="K228" s="125">
        <v>9.5</v>
      </c>
      <c r="L228" s="126" t="s">
        <v>47</v>
      </c>
      <c r="M228" s="34">
        <v>92193</v>
      </c>
      <c r="N228" s="122">
        <f t="shared" si="18"/>
        <v>0</v>
      </c>
    </row>
    <row r="229" spans="1:14" ht="15" customHeight="1">
      <c r="A229" s="21" t="s">
        <v>182</v>
      </c>
      <c r="B229" s="22" t="s">
        <v>183</v>
      </c>
      <c r="C229" s="22" t="s">
        <v>44</v>
      </c>
      <c r="D229" s="22" t="s">
        <v>45</v>
      </c>
      <c r="E229" s="119" t="s">
        <v>97</v>
      </c>
      <c r="F229" s="23" t="s">
        <v>122</v>
      </c>
      <c r="G229" s="22" t="s">
        <v>184</v>
      </c>
      <c r="H229" s="24">
        <v>222</v>
      </c>
      <c r="I229" s="118">
        <v>0</v>
      </c>
      <c r="J229" s="41">
        <v>9.5</v>
      </c>
      <c r="K229" s="125">
        <v>9.5</v>
      </c>
      <c r="L229" s="126" t="s">
        <v>47</v>
      </c>
      <c r="M229" s="34">
        <v>100294</v>
      </c>
      <c r="N229" s="122">
        <f t="shared" si="18"/>
        <v>0</v>
      </c>
    </row>
    <row r="230" spans="1:14" ht="15" customHeight="1">
      <c r="A230" s="21" t="s">
        <v>185</v>
      </c>
      <c r="B230" s="22" t="s">
        <v>186</v>
      </c>
      <c r="C230" s="22" t="s">
        <v>44</v>
      </c>
      <c r="D230" s="22" t="s">
        <v>45</v>
      </c>
      <c r="E230" s="119" t="s">
        <v>97</v>
      </c>
      <c r="F230" s="23" t="s">
        <v>122</v>
      </c>
      <c r="G230" s="22"/>
      <c r="H230" s="24">
        <v>68</v>
      </c>
      <c r="I230" s="118">
        <v>0</v>
      </c>
      <c r="J230" s="41">
        <v>9.5</v>
      </c>
      <c r="K230" s="125">
        <v>9.5</v>
      </c>
      <c r="L230" s="126" t="s">
        <v>47</v>
      </c>
      <c r="M230" s="34">
        <v>92195</v>
      </c>
      <c r="N230" s="122">
        <f t="shared" si="18"/>
        <v>0</v>
      </c>
    </row>
    <row r="231" spans="1:14" ht="15" customHeight="1">
      <c r="A231" s="21" t="s">
        <v>187</v>
      </c>
      <c r="B231" s="22" t="s">
        <v>188</v>
      </c>
      <c r="C231" s="22" t="s">
        <v>44</v>
      </c>
      <c r="D231" s="22" t="s">
        <v>45</v>
      </c>
      <c r="E231" s="119"/>
      <c r="F231" s="23" t="s">
        <v>122</v>
      </c>
      <c r="G231" s="22"/>
      <c r="H231" s="24">
        <v>33</v>
      </c>
      <c r="I231" s="118">
        <v>0</v>
      </c>
      <c r="J231" s="41">
        <v>9.5</v>
      </c>
      <c r="K231" s="125">
        <v>9.5</v>
      </c>
      <c r="L231" s="126" t="s">
        <v>47</v>
      </c>
      <c r="M231" s="34">
        <v>92067</v>
      </c>
      <c r="N231" s="122">
        <f t="shared" si="18"/>
        <v>0</v>
      </c>
    </row>
    <row r="232" spans="1:14" ht="15" customHeight="1">
      <c r="A232" s="21" t="s">
        <v>189</v>
      </c>
      <c r="B232" s="22" t="s">
        <v>190</v>
      </c>
      <c r="C232" s="22" t="s">
        <v>44</v>
      </c>
      <c r="D232" s="22" t="s">
        <v>45</v>
      </c>
      <c r="E232" s="119"/>
      <c r="F232" s="23" t="s">
        <v>122</v>
      </c>
      <c r="G232" s="22"/>
      <c r="H232" s="24">
        <v>245</v>
      </c>
      <c r="I232" s="118">
        <v>0</v>
      </c>
      <c r="J232" s="41">
        <v>9.5</v>
      </c>
      <c r="K232" s="125">
        <v>9.5</v>
      </c>
      <c r="L232" s="126" t="s">
        <v>47</v>
      </c>
      <c r="M232" s="34">
        <v>100344</v>
      </c>
      <c r="N232" s="122">
        <f t="shared" si="18"/>
        <v>0</v>
      </c>
    </row>
    <row r="233" spans="1:14" ht="15" customHeight="1">
      <c r="A233" s="21" t="s">
        <v>191</v>
      </c>
      <c r="B233" s="22" t="s">
        <v>192</v>
      </c>
      <c r="C233" s="22" t="s">
        <v>44</v>
      </c>
      <c r="D233" s="22" t="s">
        <v>45</v>
      </c>
      <c r="E233" s="119"/>
      <c r="F233" s="23" t="s">
        <v>122</v>
      </c>
      <c r="G233" s="22"/>
      <c r="H233" s="24">
        <v>226</v>
      </c>
      <c r="I233" s="118">
        <v>0</v>
      </c>
      <c r="J233" s="41">
        <v>9.5</v>
      </c>
      <c r="K233" s="125">
        <v>9.5</v>
      </c>
      <c r="L233" s="126" t="s">
        <v>47</v>
      </c>
      <c r="M233" s="34">
        <v>100340</v>
      </c>
      <c r="N233" s="122">
        <f t="shared" si="18"/>
        <v>0</v>
      </c>
    </row>
    <row r="234" spans="1:14" ht="15" customHeight="1">
      <c r="A234" s="21" t="s">
        <v>193</v>
      </c>
      <c r="B234" s="22" t="s">
        <v>194</v>
      </c>
      <c r="C234" s="22" t="s">
        <v>44</v>
      </c>
      <c r="D234" s="22" t="s">
        <v>45</v>
      </c>
      <c r="E234" s="119"/>
      <c r="F234" s="23" t="s">
        <v>122</v>
      </c>
      <c r="G234" s="22"/>
      <c r="H234" s="24">
        <v>4</v>
      </c>
      <c r="I234" s="118">
        <v>0</v>
      </c>
      <c r="J234" s="41">
        <v>9.5</v>
      </c>
      <c r="K234" s="125">
        <v>9.5</v>
      </c>
      <c r="L234" s="126" t="s">
        <v>47</v>
      </c>
      <c r="M234" s="34">
        <v>100326</v>
      </c>
      <c r="N234" s="122">
        <f t="shared" si="18"/>
        <v>0</v>
      </c>
    </row>
    <row r="235" spans="1:14" ht="15" customHeight="1">
      <c r="A235" s="21" t="s">
        <v>195</v>
      </c>
      <c r="B235" s="22" t="s">
        <v>196</v>
      </c>
      <c r="C235" s="22" t="s">
        <v>44</v>
      </c>
      <c r="D235" s="22" t="s">
        <v>137</v>
      </c>
      <c r="E235" s="119"/>
      <c r="F235" s="23" t="s">
        <v>173</v>
      </c>
      <c r="G235" s="22"/>
      <c r="H235" s="24">
        <v>34</v>
      </c>
      <c r="I235" s="118">
        <v>0</v>
      </c>
      <c r="J235" s="41">
        <v>6</v>
      </c>
      <c r="K235" s="125">
        <v>6</v>
      </c>
      <c r="L235" s="126" t="s">
        <v>47</v>
      </c>
      <c r="M235" s="34"/>
      <c r="N235" s="122">
        <f t="shared" si="18"/>
        <v>0</v>
      </c>
    </row>
    <row r="236" spans="1:14" ht="15" customHeight="1">
      <c r="A236" s="21" t="s">
        <v>197</v>
      </c>
      <c r="B236" s="22" t="s">
        <v>198</v>
      </c>
      <c r="C236" s="22" t="s">
        <v>44</v>
      </c>
      <c r="D236" s="22" t="s">
        <v>45</v>
      </c>
      <c r="E236" s="119"/>
      <c r="F236" s="23" t="s">
        <v>122</v>
      </c>
      <c r="G236" s="22"/>
      <c r="H236" s="24">
        <v>39</v>
      </c>
      <c r="I236" s="118">
        <v>0</v>
      </c>
      <c r="J236" s="41">
        <v>9.5</v>
      </c>
      <c r="K236" s="125">
        <v>9.5</v>
      </c>
      <c r="L236" s="126" t="s">
        <v>47</v>
      </c>
      <c r="M236" s="34">
        <v>100330</v>
      </c>
      <c r="N236" s="122">
        <f t="shared" si="18"/>
        <v>0</v>
      </c>
    </row>
    <row r="237" spans="1:14" ht="15" customHeight="1">
      <c r="A237" s="21" t="s">
        <v>254</v>
      </c>
      <c r="B237" s="22" t="s">
        <v>255</v>
      </c>
      <c r="C237" s="22" t="s">
        <v>44</v>
      </c>
      <c r="D237" s="22" t="s">
        <v>137</v>
      </c>
      <c r="E237" s="119" t="s">
        <v>147</v>
      </c>
      <c r="F237" s="23" t="s">
        <v>173</v>
      </c>
      <c r="G237" s="22" t="s">
        <v>46</v>
      </c>
      <c r="H237" s="24">
        <v>489</v>
      </c>
      <c r="I237" s="118">
        <v>0</v>
      </c>
      <c r="J237" s="41">
        <v>6</v>
      </c>
      <c r="K237" s="125">
        <v>6</v>
      </c>
      <c r="L237" s="126" t="s">
        <v>47</v>
      </c>
      <c r="M237" s="34"/>
      <c r="N237" s="122">
        <f t="shared" si="18"/>
        <v>0</v>
      </c>
    </row>
    <row r="238" spans="1:14" ht="15" customHeight="1">
      <c r="A238" s="21" t="s">
        <v>256</v>
      </c>
      <c r="B238" s="22" t="s">
        <v>257</v>
      </c>
      <c r="C238" s="22" t="s">
        <v>44</v>
      </c>
      <c r="D238" s="22" t="s">
        <v>137</v>
      </c>
      <c r="E238" s="119"/>
      <c r="F238" s="23" t="s">
        <v>173</v>
      </c>
      <c r="G238" s="22"/>
      <c r="H238" s="24">
        <v>76</v>
      </c>
      <c r="I238" s="118">
        <v>0</v>
      </c>
      <c r="J238" s="41">
        <v>6</v>
      </c>
      <c r="K238" s="125">
        <v>6</v>
      </c>
      <c r="L238" s="126" t="s">
        <v>47</v>
      </c>
      <c r="M238" s="34"/>
      <c r="N238" s="122">
        <f t="shared" si="18"/>
        <v>0</v>
      </c>
    </row>
    <row r="239" spans="1:14" ht="15" customHeight="1">
      <c r="A239" s="21" t="s">
        <v>258</v>
      </c>
      <c r="B239" s="22" t="s">
        <v>257</v>
      </c>
      <c r="C239" s="22" t="s">
        <v>44</v>
      </c>
      <c r="D239" s="22" t="s">
        <v>40</v>
      </c>
      <c r="E239" s="119"/>
      <c r="F239" s="23" t="s">
        <v>58</v>
      </c>
      <c r="G239" s="22" t="s">
        <v>46</v>
      </c>
      <c r="H239" s="24">
        <v>122</v>
      </c>
      <c r="I239" s="118">
        <v>0</v>
      </c>
      <c r="J239" s="41">
        <v>15</v>
      </c>
      <c r="K239" s="125">
        <v>15</v>
      </c>
      <c r="L239" s="126" t="s">
        <v>47</v>
      </c>
      <c r="M239" s="34"/>
      <c r="N239" s="122">
        <f t="shared" si="18"/>
        <v>0</v>
      </c>
    </row>
    <row r="240" spans="1:14" ht="15" customHeight="1">
      <c r="A240" s="21" t="s">
        <v>259</v>
      </c>
      <c r="B240" s="22" t="s">
        <v>260</v>
      </c>
      <c r="C240" s="22" t="s">
        <v>44</v>
      </c>
      <c r="D240" s="22" t="s">
        <v>40</v>
      </c>
      <c r="E240" s="119"/>
      <c r="F240" s="23" t="s">
        <v>58</v>
      </c>
      <c r="G240" s="22" t="s">
        <v>46</v>
      </c>
      <c r="H240" s="24">
        <v>156</v>
      </c>
      <c r="I240" s="118">
        <v>0</v>
      </c>
      <c r="J240" s="41">
        <v>15</v>
      </c>
      <c r="K240" s="125">
        <v>15</v>
      </c>
      <c r="L240" s="126" t="s">
        <v>47</v>
      </c>
      <c r="M240" s="34"/>
      <c r="N240" s="122">
        <f t="shared" si="18"/>
        <v>0</v>
      </c>
    </row>
    <row r="241" spans="1:14" ht="15" customHeight="1">
      <c r="A241" s="21" t="s">
        <v>289</v>
      </c>
      <c r="B241" s="22" t="s">
        <v>290</v>
      </c>
      <c r="C241" s="22" t="s">
        <v>44</v>
      </c>
      <c r="D241" s="22" t="s">
        <v>45</v>
      </c>
      <c r="E241" s="119"/>
      <c r="F241" s="23"/>
      <c r="G241" s="22" t="s">
        <v>46</v>
      </c>
      <c r="H241" s="24">
        <v>20</v>
      </c>
      <c r="I241" s="118">
        <v>0</v>
      </c>
      <c r="J241" s="41">
        <v>9.5</v>
      </c>
      <c r="K241" s="125">
        <v>9.5</v>
      </c>
      <c r="L241" s="126" t="s">
        <v>47</v>
      </c>
      <c r="M241" s="34">
        <v>100582</v>
      </c>
      <c r="N241" s="122">
        <f t="shared" si="18"/>
        <v>0</v>
      </c>
    </row>
    <row r="242" spans="1:14" ht="15" customHeight="1">
      <c r="A242" s="21" t="s">
        <v>466</v>
      </c>
      <c r="B242" s="22" t="s">
        <v>467</v>
      </c>
      <c r="C242" s="22" t="s">
        <v>44</v>
      </c>
      <c r="D242" s="22" t="s">
        <v>45</v>
      </c>
      <c r="E242" s="119" t="s">
        <v>97</v>
      </c>
      <c r="F242" s="23" t="s">
        <v>141</v>
      </c>
      <c r="G242" s="22"/>
      <c r="H242" s="24">
        <v>325</v>
      </c>
      <c r="I242" s="118">
        <v>0</v>
      </c>
      <c r="J242" s="41">
        <v>9.5</v>
      </c>
      <c r="K242" s="125">
        <v>9.5</v>
      </c>
      <c r="L242" s="126" t="s">
        <v>47</v>
      </c>
      <c r="M242" s="34">
        <v>100986</v>
      </c>
      <c r="N242" s="122">
        <f t="shared" si="18"/>
        <v>0</v>
      </c>
    </row>
    <row r="243" spans="1:14" ht="15" customHeight="1">
      <c r="A243" s="21" t="s">
        <v>468</v>
      </c>
      <c r="B243" s="22" t="s">
        <v>469</v>
      </c>
      <c r="C243" s="22" t="s">
        <v>44</v>
      </c>
      <c r="D243" s="22" t="s">
        <v>45</v>
      </c>
      <c r="E243" s="119" t="s">
        <v>97</v>
      </c>
      <c r="F243" s="23" t="s">
        <v>141</v>
      </c>
      <c r="G243" s="22" t="s">
        <v>46</v>
      </c>
      <c r="H243" s="24">
        <v>422</v>
      </c>
      <c r="I243" s="118">
        <v>0</v>
      </c>
      <c r="J243" s="41">
        <v>9.5</v>
      </c>
      <c r="K243" s="125">
        <v>9.5</v>
      </c>
      <c r="L243" s="126" t="s">
        <v>47</v>
      </c>
      <c r="M243" s="34">
        <v>101004</v>
      </c>
      <c r="N243" s="122">
        <f t="shared" si="18"/>
        <v>0</v>
      </c>
    </row>
    <row r="244" spans="1:14" ht="15" customHeight="1">
      <c r="A244" s="21" t="s">
        <v>470</v>
      </c>
      <c r="B244" s="22" t="s">
        <v>471</v>
      </c>
      <c r="C244" s="22" t="s">
        <v>44</v>
      </c>
      <c r="D244" s="22" t="s">
        <v>45</v>
      </c>
      <c r="E244" s="119" t="s">
        <v>97</v>
      </c>
      <c r="F244" s="23" t="s">
        <v>41</v>
      </c>
      <c r="G244" s="22"/>
      <c r="H244" s="24">
        <v>183</v>
      </c>
      <c r="I244" s="118">
        <v>0</v>
      </c>
      <c r="J244" s="41">
        <v>9.5</v>
      </c>
      <c r="K244" s="125">
        <v>9.5</v>
      </c>
      <c r="L244" s="126" t="s">
        <v>47</v>
      </c>
      <c r="M244" s="34">
        <v>101026</v>
      </c>
      <c r="N244" s="122">
        <f t="shared" si="18"/>
        <v>0</v>
      </c>
    </row>
    <row r="245" spans="1:14" ht="15" customHeight="1">
      <c r="A245" s="21" t="s">
        <v>472</v>
      </c>
      <c r="B245" s="22" t="s">
        <v>473</v>
      </c>
      <c r="C245" s="22" t="s">
        <v>44</v>
      </c>
      <c r="D245" s="22" t="s">
        <v>45</v>
      </c>
      <c r="E245" s="119"/>
      <c r="F245" s="23"/>
      <c r="G245" s="22" t="s">
        <v>46</v>
      </c>
      <c r="H245" s="24">
        <v>68</v>
      </c>
      <c r="I245" s="118">
        <v>0</v>
      </c>
      <c r="J245" s="41">
        <v>9.5</v>
      </c>
      <c r="K245" s="125">
        <v>9.5</v>
      </c>
      <c r="L245" s="126" t="s">
        <v>47</v>
      </c>
      <c r="M245" s="34">
        <v>129943</v>
      </c>
      <c r="N245" s="122">
        <f t="shared" si="18"/>
        <v>0</v>
      </c>
    </row>
    <row r="246" spans="1:14" ht="15" customHeight="1">
      <c r="A246" s="21" t="s">
        <v>511</v>
      </c>
      <c r="B246" s="22" t="s">
        <v>512</v>
      </c>
      <c r="C246" s="22" t="s">
        <v>44</v>
      </c>
      <c r="D246" s="22" t="s">
        <v>45</v>
      </c>
      <c r="E246" s="119"/>
      <c r="F246" s="23"/>
      <c r="G246" s="22" t="s">
        <v>46</v>
      </c>
      <c r="H246" s="24">
        <v>21</v>
      </c>
      <c r="I246" s="118">
        <v>0</v>
      </c>
      <c r="J246" s="41">
        <v>9.5</v>
      </c>
      <c r="K246" s="125">
        <v>9.5</v>
      </c>
      <c r="L246" s="126" t="s">
        <v>47</v>
      </c>
      <c r="M246" s="34">
        <v>101050</v>
      </c>
      <c r="N246" s="122">
        <f t="shared" si="18"/>
        <v>0</v>
      </c>
    </row>
    <row r="247" spans="1:14" ht="15" customHeight="1">
      <c r="A247" s="21" t="s">
        <v>517</v>
      </c>
      <c r="B247" s="22" t="s">
        <v>518</v>
      </c>
      <c r="C247" s="22" t="s">
        <v>44</v>
      </c>
      <c r="D247" s="22" t="s">
        <v>45</v>
      </c>
      <c r="E247" s="119"/>
      <c r="F247" s="23" t="s">
        <v>141</v>
      </c>
      <c r="G247" s="22"/>
      <c r="H247" s="24">
        <v>23</v>
      </c>
      <c r="I247" s="118">
        <v>0</v>
      </c>
      <c r="J247" s="41">
        <v>9.5</v>
      </c>
      <c r="K247" s="125">
        <v>9.5</v>
      </c>
      <c r="L247" s="126" t="s">
        <v>47</v>
      </c>
      <c r="M247" s="34">
        <v>92080</v>
      </c>
      <c r="N247" s="122">
        <f t="shared" si="18"/>
        <v>0</v>
      </c>
    </row>
    <row r="248" spans="1:14" ht="15" customHeight="1">
      <c r="A248" s="21" t="s">
        <v>519</v>
      </c>
      <c r="B248" s="22" t="s">
        <v>520</v>
      </c>
      <c r="C248" s="22" t="s">
        <v>44</v>
      </c>
      <c r="D248" s="22" t="s">
        <v>45</v>
      </c>
      <c r="E248" s="119"/>
      <c r="F248" s="23" t="s">
        <v>141</v>
      </c>
      <c r="G248" s="22"/>
      <c r="H248" s="24">
        <v>533</v>
      </c>
      <c r="I248" s="118">
        <v>0</v>
      </c>
      <c r="J248" s="41">
        <v>9.5</v>
      </c>
      <c r="K248" s="125">
        <v>9.5</v>
      </c>
      <c r="L248" s="126" t="s">
        <v>47</v>
      </c>
      <c r="M248" s="34">
        <v>92081</v>
      </c>
      <c r="N248" s="122">
        <f t="shared" si="18"/>
        <v>0</v>
      </c>
    </row>
    <row r="249" spans="1:14" ht="15" customHeight="1">
      <c r="A249" s="21" t="s">
        <v>532</v>
      </c>
      <c r="B249" s="22" t="s">
        <v>533</v>
      </c>
      <c r="C249" s="22" t="s">
        <v>44</v>
      </c>
      <c r="D249" s="22" t="s">
        <v>137</v>
      </c>
      <c r="E249" s="119"/>
      <c r="F249" s="23" t="s">
        <v>138</v>
      </c>
      <c r="G249" s="22" t="s">
        <v>382</v>
      </c>
      <c r="H249" s="24">
        <v>96</v>
      </c>
      <c r="I249" s="118">
        <v>0</v>
      </c>
      <c r="J249" s="41">
        <v>6</v>
      </c>
      <c r="K249" s="125">
        <v>6</v>
      </c>
      <c r="L249" s="126" t="s">
        <v>47</v>
      </c>
      <c r="M249" s="34">
        <v>92407</v>
      </c>
      <c r="N249" s="122">
        <f t="shared" si="18"/>
        <v>0</v>
      </c>
    </row>
    <row r="250" spans="1:14" ht="15" customHeight="1">
      <c r="A250" s="21" t="s">
        <v>534</v>
      </c>
      <c r="B250" s="22" t="s">
        <v>535</v>
      </c>
      <c r="C250" s="22" t="s">
        <v>44</v>
      </c>
      <c r="D250" s="22" t="s">
        <v>137</v>
      </c>
      <c r="E250" s="119"/>
      <c r="F250" s="23" t="s">
        <v>141</v>
      </c>
      <c r="G250" s="22"/>
      <c r="H250" s="24">
        <v>138</v>
      </c>
      <c r="I250" s="118">
        <v>0</v>
      </c>
      <c r="J250" s="41">
        <v>6</v>
      </c>
      <c r="K250" s="125">
        <v>6</v>
      </c>
      <c r="L250" s="126" t="s">
        <v>47</v>
      </c>
      <c r="M250" s="34"/>
      <c r="N250" s="122">
        <f t="shared" si="18"/>
        <v>0</v>
      </c>
    </row>
    <row r="251" spans="1:14" ht="15" customHeight="1">
      <c r="A251" s="21" t="s">
        <v>536</v>
      </c>
      <c r="B251" s="22" t="s">
        <v>537</v>
      </c>
      <c r="C251" s="22" t="s">
        <v>44</v>
      </c>
      <c r="D251" s="22" t="s">
        <v>137</v>
      </c>
      <c r="E251" s="119"/>
      <c r="F251" s="23" t="s">
        <v>141</v>
      </c>
      <c r="G251" s="22" t="s">
        <v>251</v>
      </c>
      <c r="H251" s="24">
        <v>62</v>
      </c>
      <c r="I251" s="118">
        <v>0</v>
      </c>
      <c r="J251" s="41">
        <v>6</v>
      </c>
      <c r="K251" s="125">
        <v>6</v>
      </c>
      <c r="L251" s="126" t="s">
        <v>47</v>
      </c>
      <c r="M251" s="34"/>
      <c r="N251" s="122">
        <f t="shared" si="18"/>
        <v>0</v>
      </c>
    </row>
    <row r="252" spans="1:14" ht="15" customHeight="1">
      <c r="A252" s="21" t="s">
        <v>538</v>
      </c>
      <c r="B252" s="22" t="s">
        <v>537</v>
      </c>
      <c r="C252" s="22" t="s">
        <v>44</v>
      </c>
      <c r="D252" s="22" t="s">
        <v>45</v>
      </c>
      <c r="E252" s="119"/>
      <c r="F252" s="23" t="s">
        <v>122</v>
      </c>
      <c r="G252" s="22"/>
      <c r="H252" s="24">
        <v>30</v>
      </c>
      <c r="I252" s="118">
        <v>0</v>
      </c>
      <c r="J252" s="41">
        <v>9.5</v>
      </c>
      <c r="K252" s="125">
        <v>9.5</v>
      </c>
      <c r="L252" s="126" t="s">
        <v>47</v>
      </c>
      <c r="M252" s="34"/>
      <c r="N252" s="122">
        <f t="shared" ref="N252:N283" si="19">I252 * K252</f>
        <v>0</v>
      </c>
    </row>
    <row r="253" spans="1:14" ht="15" customHeight="1">
      <c r="A253" s="21" t="s">
        <v>551</v>
      </c>
      <c r="B253" s="22" t="s">
        <v>552</v>
      </c>
      <c r="C253" s="22" t="s">
        <v>44</v>
      </c>
      <c r="D253" s="22" t="s">
        <v>137</v>
      </c>
      <c r="E253" s="119" t="s">
        <v>97</v>
      </c>
      <c r="F253" s="23"/>
      <c r="G253" s="22" t="s">
        <v>46</v>
      </c>
      <c r="H253" s="24">
        <v>254</v>
      </c>
      <c r="I253" s="118">
        <v>0</v>
      </c>
      <c r="J253" s="41">
        <v>6</v>
      </c>
      <c r="K253" s="125">
        <v>6</v>
      </c>
      <c r="L253" s="126" t="s">
        <v>47</v>
      </c>
      <c r="M253" s="34"/>
      <c r="N253" s="122">
        <f t="shared" si="19"/>
        <v>0</v>
      </c>
    </row>
    <row r="254" spans="1:14" ht="15" customHeight="1">
      <c r="A254" s="21" t="s">
        <v>553</v>
      </c>
      <c r="B254" s="22" t="s">
        <v>554</v>
      </c>
      <c r="C254" s="22" t="s">
        <v>44</v>
      </c>
      <c r="D254" s="22" t="s">
        <v>137</v>
      </c>
      <c r="E254" s="119" t="s">
        <v>97</v>
      </c>
      <c r="F254" s="23"/>
      <c r="G254" s="22" t="s">
        <v>46</v>
      </c>
      <c r="H254" s="24">
        <v>25</v>
      </c>
      <c r="I254" s="118">
        <v>0</v>
      </c>
      <c r="J254" s="41">
        <v>6</v>
      </c>
      <c r="K254" s="125">
        <v>6</v>
      </c>
      <c r="L254" s="126" t="s">
        <v>47</v>
      </c>
      <c r="M254" s="34"/>
      <c r="N254" s="122">
        <f t="shared" si="19"/>
        <v>0</v>
      </c>
    </row>
    <row r="255" spans="1:14" ht="15" customHeight="1">
      <c r="A255" s="21" t="s">
        <v>555</v>
      </c>
      <c r="B255" s="22" t="s">
        <v>556</v>
      </c>
      <c r="C255" s="22" t="s">
        <v>44</v>
      </c>
      <c r="D255" s="22" t="s">
        <v>137</v>
      </c>
      <c r="E255" s="119"/>
      <c r="F255" s="23"/>
      <c r="G255" s="22" t="s">
        <v>46</v>
      </c>
      <c r="H255" s="24">
        <v>13</v>
      </c>
      <c r="I255" s="118">
        <v>0</v>
      </c>
      <c r="J255" s="41">
        <v>6</v>
      </c>
      <c r="K255" s="125">
        <v>6</v>
      </c>
      <c r="L255" s="126" t="s">
        <v>47</v>
      </c>
      <c r="M255" s="34"/>
      <c r="N255" s="122">
        <f t="shared" si="19"/>
        <v>0</v>
      </c>
    </row>
    <row r="256" spans="1:14" ht="15" customHeight="1">
      <c r="A256" s="21" t="s">
        <v>561</v>
      </c>
      <c r="B256" s="22" t="s">
        <v>562</v>
      </c>
      <c r="C256" s="22" t="s">
        <v>44</v>
      </c>
      <c r="D256" s="22" t="s">
        <v>137</v>
      </c>
      <c r="E256" s="119"/>
      <c r="F256" s="23"/>
      <c r="G256" s="22" t="s">
        <v>46</v>
      </c>
      <c r="H256" s="24">
        <v>1</v>
      </c>
      <c r="I256" s="118">
        <v>0</v>
      </c>
      <c r="J256" s="41">
        <v>6</v>
      </c>
      <c r="K256" s="125">
        <v>6</v>
      </c>
      <c r="L256" s="126" t="s">
        <v>47</v>
      </c>
      <c r="M256" s="34"/>
      <c r="N256" s="122">
        <f t="shared" si="19"/>
        <v>0</v>
      </c>
    </row>
    <row r="257" spans="1:14" ht="15" customHeight="1">
      <c r="A257" s="21" t="s">
        <v>563</v>
      </c>
      <c r="B257" s="22" t="s">
        <v>564</v>
      </c>
      <c r="C257" s="22" t="s">
        <v>44</v>
      </c>
      <c r="D257" s="22" t="s">
        <v>137</v>
      </c>
      <c r="E257" s="119"/>
      <c r="F257" s="23" t="s">
        <v>138</v>
      </c>
      <c r="G257" s="22" t="s">
        <v>142</v>
      </c>
      <c r="H257" s="24">
        <v>3</v>
      </c>
      <c r="I257" s="118">
        <v>0</v>
      </c>
      <c r="J257" s="41">
        <v>6</v>
      </c>
      <c r="K257" s="125">
        <v>6</v>
      </c>
      <c r="L257" s="126" t="s">
        <v>47</v>
      </c>
      <c r="M257" s="34"/>
      <c r="N257" s="122">
        <f t="shared" si="19"/>
        <v>0</v>
      </c>
    </row>
    <row r="258" spans="1:14" ht="15" customHeight="1">
      <c r="A258" s="21" t="s">
        <v>565</v>
      </c>
      <c r="B258" s="22" t="s">
        <v>566</v>
      </c>
      <c r="C258" s="22" t="s">
        <v>44</v>
      </c>
      <c r="D258" s="22" t="s">
        <v>137</v>
      </c>
      <c r="E258" s="119"/>
      <c r="F258" s="23" t="s">
        <v>364</v>
      </c>
      <c r="G258" s="22" t="s">
        <v>142</v>
      </c>
      <c r="H258" s="24">
        <v>57</v>
      </c>
      <c r="I258" s="118">
        <v>0</v>
      </c>
      <c r="J258" s="41">
        <v>6</v>
      </c>
      <c r="K258" s="125">
        <v>6</v>
      </c>
      <c r="L258" s="126" t="s">
        <v>47</v>
      </c>
      <c r="M258" s="34">
        <v>92256</v>
      </c>
      <c r="N258" s="122">
        <f t="shared" si="19"/>
        <v>0</v>
      </c>
    </row>
    <row r="259" spans="1:14" ht="15" customHeight="1">
      <c r="A259" s="21" t="s">
        <v>567</v>
      </c>
      <c r="B259" s="22" t="s">
        <v>568</v>
      </c>
      <c r="C259" s="22" t="s">
        <v>44</v>
      </c>
      <c r="D259" s="22" t="s">
        <v>137</v>
      </c>
      <c r="E259" s="119"/>
      <c r="F259" s="23"/>
      <c r="G259" s="22" t="s">
        <v>46</v>
      </c>
      <c r="H259" s="24">
        <v>13</v>
      </c>
      <c r="I259" s="118">
        <v>0</v>
      </c>
      <c r="J259" s="41">
        <v>6</v>
      </c>
      <c r="K259" s="125">
        <v>6</v>
      </c>
      <c r="L259" s="126" t="s">
        <v>47</v>
      </c>
      <c r="M259" s="34">
        <v>92297</v>
      </c>
      <c r="N259" s="122">
        <f t="shared" si="19"/>
        <v>0</v>
      </c>
    </row>
    <row r="260" spans="1:14" ht="15" customHeight="1">
      <c r="A260" s="21" t="s">
        <v>569</v>
      </c>
      <c r="B260" s="22" t="s">
        <v>570</v>
      </c>
      <c r="C260" s="22" t="s">
        <v>44</v>
      </c>
      <c r="D260" s="22" t="s">
        <v>137</v>
      </c>
      <c r="E260" s="119"/>
      <c r="F260" s="23"/>
      <c r="G260" s="22" t="s">
        <v>46</v>
      </c>
      <c r="H260" s="24">
        <v>139</v>
      </c>
      <c r="I260" s="118">
        <v>0</v>
      </c>
      <c r="J260" s="41">
        <v>6</v>
      </c>
      <c r="K260" s="125">
        <v>6</v>
      </c>
      <c r="L260" s="126" t="s">
        <v>47</v>
      </c>
      <c r="M260" s="34">
        <v>132953</v>
      </c>
      <c r="N260" s="122">
        <f t="shared" si="19"/>
        <v>0</v>
      </c>
    </row>
    <row r="261" spans="1:14" ht="15" customHeight="1">
      <c r="A261" s="21" t="s">
        <v>571</v>
      </c>
      <c r="B261" s="22" t="s">
        <v>572</v>
      </c>
      <c r="C261" s="22" t="s">
        <v>44</v>
      </c>
      <c r="D261" s="22" t="s">
        <v>137</v>
      </c>
      <c r="E261" s="119"/>
      <c r="F261" s="23"/>
      <c r="G261" s="22" t="s">
        <v>46</v>
      </c>
      <c r="H261" s="24">
        <v>97</v>
      </c>
      <c r="I261" s="118">
        <v>0</v>
      </c>
      <c r="J261" s="41">
        <v>6</v>
      </c>
      <c r="K261" s="125">
        <v>6</v>
      </c>
      <c r="L261" s="126" t="s">
        <v>47</v>
      </c>
      <c r="M261" s="34">
        <v>92257</v>
      </c>
      <c r="N261" s="122">
        <f t="shared" si="19"/>
        <v>0</v>
      </c>
    </row>
    <row r="262" spans="1:14" ht="15" customHeight="1">
      <c r="A262" s="21" t="s">
        <v>582</v>
      </c>
      <c r="B262" s="22" t="s">
        <v>583</v>
      </c>
      <c r="C262" s="22" t="s">
        <v>44</v>
      </c>
      <c r="D262" s="22" t="s">
        <v>45</v>
      </c>
      <c r="E262" s="119" t="s">
        <v>97</v>
      </c>
      <c r="F262" s="23"/>
      <c r="G262" s="22" t="s">
        <v>46</v>
      </c>
      <c r="H262" s="24">
        <v>7</v>
      </c>
      <c r="I262" s="118">
        <v>0</v>
      </c>
      <c r="J262" s="41">
        <v>9.5</v>
      </c>
      <c r="K262" s="125">
        <v>9.5</v>
      </c>
      <c r="L262" s="126" t="s">
        <v>47</v>
      </c>
      <c r="M262" s="34">
        <v>101412</v>
      </c>
      <c r="N262" s="122">
        <f t="shared" si="19"/>
        <v>0</v>
      </c>
    </row>
    <row r="263" spans="1:14" ht="15" customHeight="1">
      <c r="A263" s="21" t="s">
        <v>584</v>
      </c>
      <c r="B263" s="22" t="s">
        <v>585</v>
      </c>
      <c r="C263" s="22" t="s">
        <v>44</v>
      </c>
      <c r="D263" s="22" t="s">
        <v>45</v>
      </c>
      <c r="E263" s="119" t="s">
        <v>97</v>
      </c>
      <c r="F263" s="23"/>
      <c r="G263" s="22" t="s">
        <v>46</v>
      </c>
      <c r="H263" s="24">
        <v>6</v>
      </c>
      <c r="I263" s="118">
        <v>0</v>
      </c>
      <c r="J263" s="41">
        <v>9.5</v>
      </c>
      <c r="K263" s="125">
        <v>9.5</v>
      </c>
      <c r="L263" s="126" t="s">
        <v>47</v>
      </c>
      <c r="M263" s="34">
        <v>101411</v>
      </c>
      <c r="N263" s="122">
        <f t="shared" si="19"/>
        <v>0</v>
      </c>
    </row>
    <row r="264" spans="1:14" ht="15" customHeight="1">
      <c r="A264" s="21" t="s">
        <v>594</v>
      </c>
      <c r="B264" s="22" t="s">
        <v>595</v>
      </c>
      <c r="C264" s="22" t="s">
        <v>44</v>
      </c>
      <c r="D264" s="22" t="s">
        <v>137</v>
      </c>
      <c r="E264" s="119"/>
      <c r="F264" s="23" t="s">
        <v>364</v>
      </c>
      <c r="G264" s="22" t="s">
        <v>142</v>
      </c>
      <c r="H264" s="24">
        <v>189</v>
      </c>
      <c r="I264" s="118">
        <v>0</v>
      </c>
      <c r="J264" s="41">
        <v>6</v>
      </c>
      <c r="K264" s="125">
        <v>6</v>
      </c>
      <c r="L264" s="126" t="s">
        <v>47</v>
      </c>
      <c r="M264" s="34">
        <v>92200</v>
      </c>
      <c r="N264" s="122">
        <f t="shared" si="19"/>
        <v>0</v>
      </c>
    </row>
    <row r="265" spans="1:14" ht="15" customHeight="1">
      <c r="A265" s="21" t="s">
        <v>596</v>
      </c>
      <c r="B265" s="22" t="s">
        <v>597</v>
      </c>
      <c r="C265" s="22" t="s">
        <v>44</v>
      </c>
      <c r="D265" s="22" t="s">
        <v>45</v>
      </c>
      <c r="E265" s="119"/>
      <c r="F265" s="23"/>
      <c r="G265" s="22" t="s">
        <v>46</v>
      </c>
      <c r="H265" s="24">
        <v>5</v>
      </c>
      <c r="I265" s="118">
        <v>0</v>
      </c>
      <c r="J265" s="41">
        <v>9.5</v>
      </c>
      <c r="K265" s="125">
        <v>9.5</v>
      </c>
      <c r="L265" s="126" t="s">
        <v>47</v>
      </c>
      <c r="M265" s="34">
        <v>134126</v>
      </c>
      <c r="N265" s="122">
        <f t="shared" si="19"/>
        <v>0</v>
      </c>
    </row>
    <row r="266" spans="1:14" ht="15" customHeight="1">
      <c r="A266" s="21" t="s">
        <v>600</v>
      </c>
      <c r="B266" s="22" t="s">
        <v>601</v>
      </c>
      <c r="C266" s="22" t="s">
        <v>44</v>
      </c>
      <c r="D266" s="22" t="s">
        <v>45</v>
      </c>
      <c r="E266" s="119"/>
      <c r="F266" s="23" t="s">
        <v>141</v>
      </c>
      <c r="G266" s="22"/>
      <c r="H266" s="24">
        <v>1</v>
      </c>
      <c r="I266" s="118">
        <v>0</v>
      </c>
      <c r="J266" s="41">
        <v>9.5</v>
      </c>
      <c r="K266" s="125">
        <v>9.5</v>
      </c>
      <c r="L266" s="126" t="s">
        <v>47</v>
      </c>
      <c r="M266" s="34">
        <v>91955</v>
      </c>
      <c r="N266" s="122">
        <f t="shared" si="19"/>
        <v>0</v>
      </c>
    </row>
    <row r="267" spans="1:14" ht="15" customHeight="1">
      <c r="A267" s="21" t="s">
        <v>602</v>
      </c>
      <c r="B267" s="22" t="s">
        <v>603</v>
      </c>
      <c r="C267" s="22" t="s">
        <v>44</v>
      </c>
      <c r="D267" s="22" t="s">
        <v>45</v>
      </c>
      <c r="E267" s="119"/>
      <c r="F267" s="23"/>
      <c r="G267" s="22" t="s">
        <v>46</v>
      </c>
      <c r="H267" s="24">
        <v>810</v>
      </c>
      <c r="I267" s="118">
        <v>0</v>
      </c>
      <c r="J267" s="41">
        <v>9.5</v>
      </c>
      <c r="K267" s="125">
        <v>9.5</v>
      </c>
      <c r="L267" s="126" t="s">
        <v>47</v>
      </c>
      <c r="M267" s="34">
        <v>109939</v>
      </c>
      <c r="N267" s="122">
        <f t="shared" si="19"/>
        <v>0</v>
      </c>
    </row>
    <row r="268" spans="1:14" ht="15" customHeight="1">
      <c r="A268" s="21" t="s">
        <v>604</v>
      </c>
      <c r="B268" s="22" t="s">
        <v>605</v>
      </c>
      <c r="C268" s="22" t="s">
        <v>44</v>
      </c>
      <c r="D268" s="22" t="s">
        <v>45</v>
      </c>
      <c r="E268" s="119"/>
      <c r="F268" s="23" t="s">
        <v>122</v>
      </c>
      <c r="G268" s="22"/>
      <c r="H268" s="24">
        <v>470</v>
      </c>
      <c r="I268" s="118">
        <v>0</v>
      </c>
      <c r="J268" s="41">
        <v>9.5</v>
      </c>
      <c r="K268" s="125">
        <v>9.5</v>
      </c>
      <c r="L268" s="126" t="s">
        <v>47</v>
      </c>
      <c r="M268" s="34">
        <v>91746</v>
      </c>
      <c r="N268" s="122">
        <f t="shared" si="19"/>
        <v>0</v>
      </c>
    </row>
    <row r="269" spans="1:14" ht="15" customHeight="1">
      <c r="A269" s="21" t="s">
        <v>638</v>
      </c>
      <c r="B269" s="22" t="s">
        <v>639</v>
      </c>
      <c r="C269" s="22" t="s">
        <v>44</v>
      </c>
      <c r="D269" s="22" t="s">
        <v>137</v>
      </c>
      <c r="E269" s="119"/>
      <c r="F269" s="23" t="s">
        <v>173</v>
      </c>
      <c r="G269" s="22"/>
      <c r="H269" s="24">
        <v>10</v>
      </c>
      <c r="I269" s="118">
        <v>0</v>
      </c>
      <c r="J269" s="41">
        <v>6</v>
      </c>
      <c r="K269" s="125">
        <v>6</v>
      </c>
      <c r="L269" s="126" t="s">
        <v>47</v>
      </c>
      <c r="M269" s="34"/>
      <c r="N269" s="122">
        <f t="shared" si="19"/>
        <v>0</v>
      </c>
    </row>
    <row r="270" spans="1:14" ht="15" customHeight="1">
      <c r="A270" s="21" t="s">
        <v>640</v>
      </c>
      <c r="B270" s="22" t="s">
        <v>639</v>
      </c>
      <c r="C270" s="22" t="s">
        <v>44</v>
      </c>
      <c r="D270" s="22" t="s">
        <v>45</v>
      </c>
      <c r="E270" s="119"/>
      <c r="F270" s="23" t="s">
        <v>41</v>
      </c>
      <c r="G270" s="22"/>
      <c r="H270" s="24">
        <v>1</v>
      </c>
      <c r="I270" s="118">
        <v>0</v>
      </c>
      <c r="J270" s="41">
        <v>10</v>
      </c>
      <c r="K270" s="125">
        <v>10</v>
      </c>
      <c r="L270" s="126" t="s">
        <v>47</v>
      </c>
      <c r="M270" s="34"/>
      <c r="N270" s="122">
        <f t="shared" si="19"/>
        <v>0</v>
      </c>
    </row>
    <row r="271" spans="1:14" ht="15" customHeight="1">
      <c r="A271" s="21" t="s">
        <v>641</v>
      </c>
      <c r="B271" s="22" t="s">
        <v>642</v>
      </c>
      <c r="C271" s="22" t="s">
        <v>44</v>
      </c>
      <c r="D271" s="22" t="s">
        <v>137</v>
      </c>
      <c r="E271" s="119"/>
      <c r="F271" s="23" t="s">
        <v>364</v>
      </c>
      <c r="G271" s="22"/>
      <c r="H271" s="24">
        <v>122</v>
      </c>
      <c r="I271" s="118">
        <v>0</v>
      </c>
      <c r="J271" s="41">
        <v>4.75</v>
      </c>
      <c r="K271" s="125">
        <v>4.75</v>
      </c>
      <c r="L271" s="126" t="s">
        <v>47</v>
      </c>
      <c r="M271" s="34">
        <v>102113</v>
      </c>
      <c r="N271" s="122">
        <f t="shared" si="19"/>
        <v>0</v>
      </c>
    </row>
    <row r="272" spans="1:14" ht="15" customHeight="1">
      <c r="A272" s="21" t="s">
        <v>643</v>
      </c>
      <c r="B272" s="22" t="s">
        <v>642</v>
      </c>
      <c r="C272" s="22" t="s">
        <v>44</v>
      </c>
      <c r="D272" s="22" t="s">
        <v>45</v>
      </c>
      <c r="E272" s="119"/>
      <c r="F272" s="23" t="s">
        <v>141</v>
      </c>
      <c r="G272" s="22"/>
      <c r="H272" s="24">
        <v>236</v>
      </c>
      <c r="I272" s="118">
        <v>0</v>
      </c>
      <c r="J272" s="41">
        <v>9.5</v>
      </c>
      <c r="K272" s="125">
        <v>9.5</v>
      </c>
      <c r="L272" s="126" t="s">
        <v>47</v>
      </c>
      <c r="M272" s="34">
        <v>109940</v>
      </c>
      <c r="N272" s="122">
        <f t="shared" si="19"/>
        <v>0</v>
      </c>
    </row>
    <row r="273" spans="1:14" ht="15" customHeight="1">
      <c r="A273" s="21" t="s">
        <v>644</v>
      </c>
      <c r="B273" s="22" t="s">
        <v>645</v>
      </c>
      <c r="C273" s="22" t="s">
        <v>44</v>
      </c>
      <c r="D273" s="22" t="s">
        <v>137</v>
      </c>
      <c r="E273" s="119"/>
      <c r="F273" s="23" t="s">
        <v>364</v>
      </c>
      <c r="G273" s="22"/>
      <c r="H273" s="24">
        <v>559</v>
      </c>
      <c r="I273" s="118">
        <v>0</v>
      </c>
      <c r="J273" s="41">
        <v>4.75</v>
      </c>
      <c r="K273" s="125">
        <v>4.75</v>
      </c>
      <c r="L273" s="126" t="s">
        <v>47</v>
      </c>
      <c r="M273" s="34">
        <v>116807</v>
      </c>
      <c r="N273" s="122">
        <f t="shared" si="19"/>
        <v>0</v>
      </c>
    </row>
    <row r="274" spans="1:14" ht="15" customHeight="1">
      <c r="A274" s="21" t="s">
        <v>646</v>
      </c>
      <c r="B274" s="22" t="s">
        <v>645</v>
      </c>
      <c r="C274" s="22" t="s">
        <v>44</v>
      </c>
      <c r="D274" s="22" t="s">
        <v>45</v>
      </c>
      <c r="E274" s="119"/>
      <c r="F274" s="23" t="s">
        <v>141</v>
      </c>
      <c r="G274" s="22"/>
      <c r="H274" s="24">
        <v>171</v>
      </c>
      <c r="I274" s="118">
        <v>0</v>
      </c>
      <c r="J274" s="41">
        <v>9.5</v>
      </c>
      <c r="K274" s="125">
        <v>9.5</v>
      </c>
      <c r="L274" s="126" t="s">
        <v>47</v>
      </c>
      <c r="M274" s="34">
        <v>91795</v>
      </c>
      <c r="N274" s="122">
        <f t="shared" si="19"/>
        <v>0</v>
      </c>
    </row>
    <row r="275" spans="1:14" ht="15" customHeight="1">
      <c r="A275" s="21" t="s">
        <v>647</v>
      </c>
      <c r="B275" s="22" t="s">
        <v>648</v>
      </c>
      <c r="C275" s="22" t="s">
        <v>44</v>
      </c>
      <c r="D275" s="22" t="s">
        <v>137</v>
      </c>
      <c r="E275" s="119"/>
      <c r="F275" s="23" t="s">
        <v>364</v>
      </c>
      <c r="G275" s="22"/>
      <c r="H275" s="24">
        <v>1094</v>
      </c>
      <c r="I275" s="118">
        <v>0</v>
      </c>
      <c r="J275" s="41">
        <v>4.75</v>
      </c>
      <c r="K275" s="125">
        <v>4.75</v>
      </c>
      <c r="L275" s="126" t="s">
        <v>47</v>
      </c>
      <c r="M275" s="34">
        <v>108572</v>
      </c>
      <c r="N275" s="122">
        <f t="shared" si="19"/>
        <v>0</v>
      </c>
    </row>
    <row r="276" spans="1:14" ht="15" customHeight="1">
      <c r="A276" s="21" t="s">
        <v>649</v>
      </c>
      <c r="B276" s="22" t="s">
        <v>648</v>
      </c>
      <c r="C276" s="22" t="s">
        <v>44</v>
      </c>
      <c r="D276" s="22" t="s">
        <v>45</v>
      </c>
      <c r="E276" s="119"/>
      <c r="F276" s="23" t="s">
        <v>141</v>
      </c>
      <c r="G276" s="22"/>
      <c r="H276" s="24">
        <v>1094</v>
      </c>
      <c r="I276" s="118">
        <v>0</v>
      </c>
      <c r="J276" s="41">
        <v>9.5</v>
      </c>
      <c r="K276" s="125">
        <v>9.5</v>
      </c>
      <c r="L276" s="126" t="s">
        <v>47</v>
      </c>
      <c r="M276" s="34">
        <v>102182</v>
      </c>
      <c r="N276" s="122">
        <f t="shared" si="19"/>
        <v>0</v>
      </c>
    </row>
    <row r="277" spans="1:14" ht="15" customHeight="1">
      <c r="A277" s="21" t="s">
        <v>650</v>
      </c>
      <c r="B277" s="22" t="s">
        <v>651</v>
      </c>
      <c r="C277" s="22" t="s">
        <v>44</v>
      </c>
      <c r="D277" s="22" t="s">
        <v>137</v>
      </c>
      <c r="E277" s="119"/>
      <c r="F277" s="23" t="s">
        <v>141</v>
      </c>
      <c r="G277" s="22"/>
      <c r="H277" s="24">
        <v>1</v>
      </c>
      <c r="I277" s="118">
        <v>0</v>
      </c>
      <c r="J277" s="41">
        <v>6</v>
      </c>
      <c r="K277" s="125">
        <v>6</v>
      </c>
      <c r="L277" s="126" t="s">
        <v>47</v>
      </c>
      <c r="M277" s="34">
        <v>92645</v>
      </c>
      <c r="N277" s="122">
        <f t="shared" si="19"/>
        <v>0</v>
      </c>
    </row>
    <row r="278" spans="1:14" ht="15" customHeight="1">
      <c r="A278" s="21" t="s">
        <v>652</v>
      </c>
      <c r="B278" s="22" t="s">
        <v>653</v>
      </c>
      <c r="C278" s="22" t="s">
        <v>44</v>
      </c>
      <c r="D278" s="22" t="s">
        <v>137</v>
      </c>
      <c r="E278" s="119"/>
      <c r="F278" s="23" t="s">
        <v>141</v>
      </c>
      <c r="G278" s="22"/>
      <c r="H278" s="24">
        <v>2</v>
      </c>
      <c r="I278" s="118">
        <v>0</v>
      </c>
      <c r="J278" s="41">
        <v>6</v>
      </c>
      <c r="K278" s="125">
        <v>6</v>
      </c>
      <c r="L278" s="126" t="s">
        <v>47</v>
      </c>
      <c r="M278" s="34">
        <v>92646</v>
      </c>
      <c r="N278" s="122">
        <f t="shared" si="19"/>
        <v>0</v>
      </c>
    </row>
    <row r="279" spans="1:14" ht="15" customHeight="1">
      <c r="A279" s="21" t="s">
        <v>654</v>
      </c>
      <c r="B279" s="22" t="s">
        <v>655</v>
      </c>
      <c r="C279" s="22" t="s">
        <v>44</v>
      </c>
      <c r="D279" s="22" t="s">
        <v>137</v>
      </c>
      <c r="E279" s="119"/>
      <c r="F279" s="23" t="s">
        <v>141</v>
      </c>
      <c r="G279" s="22"/>
      <c r="H279" s="24">
        <v>5</v>
      </c>
      <c r="I279" s="118">
        <v>0</v>
      </c>
      <c r="J279" s="41">
        <v>6</v>
      </c>
      <c r="K279" s="125">
        <v>6</v>
      </c>
      <c r="L279" s="126" t="s">
        <v>47</v>
      </c>
      <c r="M279" s="34">
        <v>132922</v>
      </c>
      <c r="N279" s="122">
        <f t="shared" si="19"/>
        <v>0</v>
      </c>
    </row>
    <row r="280" spans="1:14" ht="15" customHeight="1">
      <c r="A280" s="21" t="s">
        <v>656</v>
      </c>
      <c r="B280" s="22" t="s">
        <v>657</v>
      </c>
      <c r="C280" s="22" t="s">
        <v>44</v>
      </c>
      <c r="D280" s="22" t="s">
        <v>137</v>
      </c>
      <c r="E280" s="119"/>
      <c r="F280" s="23" t="s">
        <v>141</v>
      </c>
      <c r="G280" s="22"/>
      <c r="H280" s="24">
        <v>5</v>
      </c>
      <c r="I280" s="118">
        <v>0</v>
      </c>
      <c r="J280" s="41">
        <v>6</v>
      </c>
      <c r="K280" s="125">
        <v>6</v>
      </c>
      <c r="L280" s="126" t="s">
        <v>47</v>
      </c>
      <c r="M280" s="34">
        <v>132228</v>
      </c>
      <c r="N280" s="122">
        <f t="shared" si="19"/>
        <v>0</v>
      </c>
    </row>
    <row r="281" spans="1:14" ht="15" customHeight="1">
      <c r="A281" s="21" t="s">
        <v>658</v>
      </c>
      <c r="B281" s="22" t="s">
        <v>659</v>
      </c>
      <c r="C281" s="22" t="s">
        <v>44</v>
      </c>
      <c r="D281" s="22" t="s">
        <v>45</v>
      </c>
      <c r="E281" s="119"/>
      <c r="F281" s="23" t="s">
        <v>141</v>
      </c>
      <c r="G281" s="22"/>
      <c r="H281" s="24">
        <v>53</v>
      </c>
      <c r="I281" s="118">
        <v>0</v>
      </c>
      <c r="J281" s="41">
        <v>9.5</v>
      </c>
      <c r="K281" s="125">
        <v>9.5</v>
      </c>
      <c r="L281" s="126" t="s">
        <v>47</v>
      </c>
      <c r="M281" s="34">
        <v>102221</v>
      </c>
      <c r="N281" s="122">
        <f t="shared" si="19"/>
        <v>0</v>
      </c>
    </row>
    <row r="282" spans="1:14" ht="15" customHeight="1">
      <c r="A282" s="21" t="s">
        <v>660</v>
      </c>
      <c r="B282" s="22" t="s">
        <v>661</v>
      </c>
      <c r="C282" s="22" t="s">
        <v>44</v>
      </c>
      <c r="D282" s="22" t="s">
        <v>45</v>
      </c>
      <c r="E282" s="119"/>
      <c r="F282" s="23" t="s">
        <v>141</v>
      </c>
      <c r="G282" s="22"/>
      <c r="H282" s="24">
        <v>1</v>
      </c>
      <c r="I282" s="118">
        <v>0</v>
      </c>
      <c r="J282" s="41">
        <v>9.5</v>
      </c>
      <c r="K282" s="125">
        <v>9.5</v>
      </c>
      <c r="L282" s="126" t="s">
        <v>47</v>
      </c>
      <c r="M282" s="34">
        <v>92536</v>
      </c>
      <c r="N282" s="122">
        <f t="shared" si="19"/>
        <v>0</v>
      </c>
    </row>
    <row r="283" spans="1:14" ht="15" customHeight="1">
      <c r="A283" s="21" t="s">
        <v>662</v>
      </c>
      <c r="B283" s="22" t="s">
        <v>663</v>
      </c>
      <c r="C283" s="22" t="s">
        <v>44</v>
      </c>
      <c r="D283" s="22" t="s">
        <v>45</v>
      </c>
      <c r="E283" s="119"/>
      <c r="F283" s="23" t="s">
        <v>141</v>
      </c>
      <c r="G283" s="22"/>
      <c r="H283" s="24">
        <v>3</v>
      </c>
      <c r="I283" s="118">
        <v>0</v>
      </c>
      <c r="J283" s="41">
        <v>9.5</v>
      </c>
      <c r="K283" s="125">
        <v>9.5</v>
      </c>
      <c r="L283" s="126" t="s">
        <v>47</v>
      </c>
      <c r="M283" s="34">
        <v>102226</v>
      </c>
      <c r="N283" s="122">
        <f t="shared" si="19"/>
        <v>0</v>
      </c>
    </row>
    <row r="284" spans="1:14" ht="15" customHeight="1">
      <c r="A284" s="21" t="s">
        <v>664</v>
      </c>
      <c r="B284" s="22" t="s">
        <v>665</v>
      </c>
      <c r="C284" s="22" t="s">
        <v>44</v>
      </c>
      <c r="D284" s="22" t="s">
        <v>137</v>
      </c>
      <c r="E284" s="119"/>
      <c r="F284" s="23" t="s">
        <v>141</v>
      </c>
      <c r="G284" s="22"/>
      <c r="H284" s="24">
        <v>2</v>
      </c>
      <c r="I284" s="118">
        <v>0</v>
      </c>
      <c r="J284" s="41">
        <v>6</v>
      </c>
      <c r="K284" s="125">
        <v>6</v>
      </c>
      <c r="L284" s="126" t="s">
        <v>47</v>
      </c>
      <c r="M284" s="34"/>
      <c r="N284" s="122">
        <f t="shared" ref="N284:N315" si="20">I284 * K284</f>
        <v>0</v>
      </c>
    </row>
    <row r="285" spans="1:14" ht="15" customHeight="1">
      <c r="A285" s="21" t="s">
        <v>666</v>
      </c>
      <c r="B285" s="22" t="s">
        <v>667</v>
      </c>
      <c r="C285" s="22" t="s">
        <v>44</v>
      </c>
      <c r="D285" s="22" t="s">
        <v>137</v>
      </c>
      <c r="E285" s="119" t="s">
        <v>97</v>
      </c>
      <c r="F285" s="23" t="s">
        <v>141</v>
      </c>
      <c r="G285" s="22"/>
      <c r="H285" s="24">
        <v>5</v>
      </c>
      <c r="I285" s="118">
        <v>0</v>
      </c>
      <c r="J285" s="41">
        <v>6</v>
      </c>
      <c r="K285" s="125">
        <v>6</v>
      </c>
      <c r="L285" s="126" t="s">
        <v>47</v>
      </c>
      <c r="M285" s="34">
        <v>92676</v>
      </c>
      <c r="N285" s="122">
        <f t="shared" si="20"/>
        <v>0</v>
      </c>
    </row>
    <row r="286" spans="1:14" ht="15" customHeight="1">
      <c r="A286" s="21" t="s">
        <v>668</v>
      </c>
      <c r="B286" s="22" t="s">
        <v>669</v>
      </c>
      <c r="C286" s="22" t="s">
        <v>44</v>
      </c>
      <c r="D286" s="22" t="s">
        <v>137</v>
      </c>
      <c r="E286" s="119"/>
      <c r="F286" s="23" t="s">
        <v>122</v>
      </c>
      <c r="G286" s="22"/>
      <c r="H286" s="24">
        <v>35</v>
      </c>
      <c r="I286" s="118">
        <v>0</v>
      </c>
      <c r="J286" s="41">
        <v>6</v>
      </c>
      <c r="K286" s="125">
        <v>6</v>
      </c>
      <c r="L286" s="126" t="s">
        <v>47</v>
      </c>
      <c r="M286" s="34"/>
      <c r="N286" s="122">
        <f t="shared" si="20"/>
        <v>0</v>
      </c>
    </row>
    <row r="287" spans="1:14" ht="15" customHeight="1">
      <c r="A287" s="21" t="s">
        <v>670</v>
      </c>
      <c r="B287" s="22" t="s">
        <v>671</v>
      </c>
      <c r="C287" s="22" t="s">
        <v>44</v>
      </c>
      <c r="D287" s="22" t="s">
        <v>40</v>
      </c>
      <c r="E287" s="119" t="s">
        <v>97</v>
      </c>
      <c r="F287" s="23"/>
      <c r="G287" s="22" t="s">
        <v>184</v>
      </c>
      <c r="H287" s="24">
        <v>6</v>
      </c>
      <c r="I287" s="118">
        <v>0</v>
      </c>
      <c r="J287" s="41">
        <v>15</v>
      </c>
      <c r="K287" s="125">
        <v>15</v>
      </c>
      <c r="L287" s="126" t="s">
        <v>47</v>
      </c>
      <c r="M287" s="34">
        <v>91053</v>
      </c>
      <c r="N287" s="122">
        <f t="shared" si="20"/>
        <v>0</v>
      </c>
    </row>
    <row r="288" spans="1:14" ht="15" customHeight="1">
      <c r="A288" s="21" t="s">
        <v>672</v>
      </c>
      <c r="B288" s="22" t="s">
        <v>673</v>
      </c>
      <c r="C288" s="22" t="s">
        <v>44</v>
      </c>
      <c r="D288" s="22" t="s">
        <v>40</v>
      </c>
      <c r="E288" s="119" t="s">
        <v>97</v>
      </c>
      <c r="F288" s="23"/>
      <c r="G288" s="22" t="s">
        <v>184</v>
      </c>
      <c r="H288" s="24">
        <v>1</v>
      </c>
      <c r="I288" s="118">
        <v>0</v>
      </c>
      <c r="J288" s="41">
        <v>15</v>
      </c>
      <c r="K288" s="125">
        <v>15</v>
      </c>
      <c r="L288" s="126" t="s">
        <v>47</v>
      </c>
      <c r="M288" s="34">
        <v>91943</v>
      </c>
      <c r="N288" s="122">
        <f t="shared" si="20"/>
        <v>0</v>
      </c>
    </row>
    <row r="289" spans="1:14" ht="15" customHeight="1">
      <c r="A289" s="21" t="s">
        <v>674</v>
      </c>
      <c r="B289" s="22" t="s">
        <v>675</v>
      </c>
      <c r="C289" s="22" t="s">
        <v>44</v>
      </c>
      <c r="D289" s="22" t="s">
        <v>40</v>
      </c>
      <c r="E289" s="119" t="s">
        <v>97</v>
      </c>
      <c r="F289" s="23"/>
      <c r="G289" s="22" t="s">
        <v>184</v>
      </c>
      <c r="H289" s="24">
        <v>1</v>
      </c>
      <c r="I289" s="118">
        <v>0</v>
      </c>
      <c r="J289" s="41">
        <v>15</v>
      </c>
      <c r="K289" s="125">
        <v>15</v>
      </c>
      <c r="L289" s="126" t="s">
        <v>47</v>
      </c>
      <c r="M289" s="34">
        <v>91054</v>
      </c>
      <c r="N289" s="122">
        <f t="shared" si="20"/>
        <v>0</v>
      </c>
    </row>
    <row r="290" spans="1:14" ht="15" customHeight="1">
      <c r="A290" s="21" t="s">
        <v>690</v>
      </c>
      <c r="B290" s="22" t="s">
        <v>691</v>
      </c>
      <c r="C290" s="22" t="s">
        <v>44</v>
      </c>
      <c r="D290" s="22" t="s">
        <v>45</v>
      </c>
      <c r="E290" s="119"/>
      <c r="F290" s="23" t="s">
        <v>122</v>
      </c>
      <c r="G290" s="22"/>
      <c r="H290" s="24">
        <v>398</v>
      </c>
      <c r="I290" s="118">
        <v>0</v>
      </c>
      <c r="J290" s="41">
        <v>9.5</v>
      </c>
      <c r="K290" s="125">
        <v>9.5</v>
      </c>
      <c r="L290" s="126" t="s">
        <v>47</v>
      </c>
      <c r="M290" s="34">
        <v>102282</v>
      </c>
      <c r="N290" s="122">
        <f t="shared" si="20"/>
        <v>0</v>
      </c>
    </row>
    <row r="291" spans="1:14" ht="15" customHeight="1">
      <c r="A291" s="21" t="s">
        <v>692</v>
      </c>
      <c r="B291" s="22" t="s">
        <v>693</v>
      </c>
      <c r="C291" s="22" t="s">
        <v>44</v>
      </c>
      <c r="D291" s="22" t="s">
        <v>137</v>
      </c>
      <c r="E291" s="119"/>
      <c r="F291" s="23"/>
      <c r="G291" s="22" t="s">
        <v>46</v>
      </c>
      <c r="H291" s="24">
        <v>906</v>
      </c>
      <c r="I291" s="118">
        <v>0</v>
      </c>
      <c r="J291" s="41">
        <v>6</v>
      </c>
      <c r="K291" s="125">
        <v>6</v>
      </c>
      <c r="L291" s="126" t="s">
        <v>47</v>
      </c>
      <c r="M291" s="34">
        <v>91946</v>
      </c>
      <c r="N291" s="122">
        <f t="shared" si="20"/>
        <v>0</v>
      </c>
    </row>
    <row r="292" spans="1:14" ht="15" customHeight="1">
      <c r="A292" s="21" t="s">
        <v>694</v>
      </c>
      <c r="B292" s="22" t="s">
        <v>695</v>
      </c>
      <c r="C292" s="22" t="s">
        <v>44</v>
      </c>
      <c r="D292" s="22" t="s">
        <v>45</v>
      </c>
      <c r="E292" s="119"/>
      <c r="F292" s="23"/>
      <c r="G292" s="22" t="s">
        <v>46</v>
      </c>
      <c r="H292" s="24">
        <v>32</v>
      </c>
      <c r="I292" s="118">
        <v>0</v>
      </c>
      <c r="J292" s="41">
        <v>9.5</v>
      </c>
      <c r="K292" s="125">
        <v>9.5</v>
      </c>
      <c r="L292" s="126" t="s">
        <v>47</v>
      </c>
      <c r="M292" s="34">
        <v>109958</v>
      </c>
      <c r="N292" s="122">
        <f t="shared" si="20"/>
        <v>0</v>
      </c>
    </row>
    <row r="293" spans="1:14" ht="15" customHeight="1">
      <c r="A293" s="21" t="s">
        <v>696</v>
      </c>
      <c r="B293" s="22" t="s">
        <v>697</v>
      </c>
      <c r="C293" s="22" t="s">
        <v>44</v>
      </c>
      <c r="D293" s="22" t="s">
        <v>137</v>
      </c>
      <c r="E293" s="119"/>
      <c r="F293" s="23"/>
      <c r="G293" s="22" t="s">
        <v>46</v>
      </c>
      <c r="H293" s="24">
        <v>25</v>
      </c>
      <c r="I293" s="118">
        <v>0</v>
      </c>
      <c r="J293" s="41">
        <v>6</v>
      </c>
      <c r="K293" s="125">
        <v>6</v>
      </c>
      <c r="L293" s="126" t="s">
        <v>47</v>
      </c>
      <c r="M293" s="34">
        <v>92673</v>
      </c>
      <c r="N293" s="122">
        <f t="shared" si="20"/>
        <v>0</v>
      </c>
    </row>
    <row r="294" spans="1:14" ht="15" customHeight="1">
      <c r="A294" s="21" t="s">
        <v>698</v>
      </c>
      <c r="B294" s="22" t="s">
        <v>697</v>
      </c>
      <c r="C294" s="22" t="s">
        <v>44</v>
      </c>
      <c r="D294" s="22" t="s">
        <v>45</v>
      </c>
      <c r="E294" s="119"/>
      <c r="F294" s="23"/>
      <c r="G294" s="22" t="s">
        <v>46</v>
      </c>
      <c r="H294" s="24">
        <v>200</v>
      </c>
      <c r="I294" s="118">
        <v>0</v>
      </c>
      <c r="J294" s="41">
        <v>9.5</v>
      </c>
      <c r="K294" s="125">
        <v>9.5</v>
      </c>
      <c r="L294" s="126" t="s">
        <v>47</v>
      </c>
      <c r="M294" s="34">
        <v>91799</v>
      </c>
      <c r="N294" s="122">
        <f t="shared" si="20"/>
        <v>0</v>
      </c>
    </row>
    <row r="295" spans="1:14" ht="15" customHeight="1">
      <c r="A295" s="21" t="s">
        <v>699</v>
      </c>
      <c r="B295" s="22" t="s">
        <v>700</v>
      </c>
      <c r="C295" s="22" t="s">
        <v>44</v>
      </c>
      <c r="D295" s="22" t="s">
        <v>137</v>
      </c>
      <c r="E295" s="119"/>
      <c r="F295" s="23"/>
      <c r="G295" s="22" t="s">
        <v>46</v>
      </c>
      <c r="H295" s="24">
        <v>25</v>
      </c>
      <c r="I295" s="118">
        <v>0</v>
      </c>
      <c r="J295" s="41">
        <v>6</v>
      </c>
      <c r="K295" s="125">
        <v>6</v>
      </c>
      <c r="L295" s="126" t="s">
        <v>47</v>
      </c>
      <c r="M295" s="34">
        <v>102323</v>
      </c>
      <c r="N295" s="122">
        <f t="shared" si="20"/>
        <v>0</v>
      </c>
    </row>
    <row r="296" spans="1:14" ht="15" customHeight="1">
      <c r="A296" s="21" t="s">
        <v>701</v>
      </c>
      <c r="B296" s="22" t="s">
        <v>700</v>
      </c>
      <c r="C296" s="22" t="s">
        <v>44</v>
      </c>
      <c r="D296" s="22" t="s">
        <v>45</v>
      </c>
      <c r="E296" s="119"/>
      <c r="F296" s="23"/>
      <c r="G296" s="22" t="s">
        <v>46</v>
      </c>
      <c r="H296" s="24">
        <v>33</v>
      </c>
      <c r="I296" s="118">
        <v>0</v>
      </c>
      <c r="J296" s="41">
        <v>9.5</v>
      </c>
      <c r="K296" s="125">
        <v>9.5</v>
      </c>
      <c r="L296" s="126" t="s">
        <v>47</v>
      </c>
      <c r="M296" s="34">
        <v>102324</v>
      </c>
      <c r="N296" s="122">
        <f t="shared" si="20"/>
        <v>0</v>
      </c>
    </row>
    <row r="297" spans="1:14" ht="15" customHeight="1">
      <c r="A297" s="21" t="s">
        <v>702</v>
      </c>
      <c r="B297" s="22" t="s">
        <v>703</v>
      </c>
      <c r="C297" s="22" t="s">
        <v>44</v>
      </c>
      <c r="D297" s="22" t="s">
        <v>137</v>
      </c>
      <c r="E297" s="119"/>
      <c r="F297" s="23"/>
      <c r="G297" s="22" t="s">
        <v>46</v>
      </c>
      <c r="H297" s="24">
        <v>1242</v>
      </c>
      <c r="I297" s="118">
        <v>0</v>
      </c>
      <c r="J297" s="41">
        <v>6</v>
      </c>
      <c r="K297" s="125">
        <v>6</v>
      </c>
      <c r="L297" s="126" t="s">
        <v>47</v>
      </c>
      <c r="M297" s="34">
        <v>102330</v>
      </c>
      <c r="N297" s="122">
        <f t="shared" si="20"/>
        <v>0</v>
      </c>
    </row>
    <row r="298" spans="1:14" ht="15" customHeight="1">
      <c r="A298" s="21" t="s">
        <v>704</v>
      </c>
      <c r="B298" s="22" t="s">
        <v>705</v>
      </c>
      <c r="C298" s="22" t="s">
        <v>44</v>
      </c>
      <c r="D298" s="22" t="s">
        <v>45</v>
      </c>
      <c r="E298" s="119"/>
      <c r="F298" s="23"/>
      <c r="G298" s="22" t="s">
        <v>46</v>
      </c>
      <c r="H298" s="24">
        <v>168</v>
      </c>
      <c r="I298" s="118">
        <v>0</v>
      </c>
      <c r="J298" s="41">
        <v>9.5</v>
      </c>
      <c r="K298" s="125">
        <v>9.5</v>
      </c>
      <c r="L298" s="126" t="s">
        <v>47</v>
      </c>
      <c r="M298" s="34"/>
      <c r="N298" s="122">
        <f t="shared" si="20"/>
        <v>0</v>
      </c>
    </row>
    <row r="299" spans="1:14" ht="15" customHeight="1">
      <c r="A299" s="21" t="s">
        <v>706</v>
      </c>
      <c r="B299" s="22" t="s">
        <v>707</v>
      </c>
      <c r="C299" s="22" t="s">
        <v>44</v>
      </c>
      <c r="D299" s="22" t="s">
        <v>137</v>
      </c>
      <c r="E299" s="119"/>
      <c r="F299" s="23"/>
      <c r="G299" s="22" t="s">
        <v>46</v>
      </c>
      <c r="H299" s="24">
        <v>9</v>
      </c>
      <c r="I299" s="118">
        <v>0</v>
      </c>
      <c r="J299" s="41">
        <v>6</v>
      </c>
      <c r="K299" s="125">
        <v>6</v>
      </c>
      <c r="L299" s="126" t="s">
        <v>47</v>
      </c>
      <c r="M299" s="34">
        <v>102369</v>
      </c>
      <c r="N299" s="122">
        <f t="shared" si="20"/>
        <v>0</v>
      </c>
    </row>
    <row r="300" spans="1:14" ht="15" customHeight="1">
      <c r="A300" s="21" t="s">
        <v>708</v>
      </c>
      <c r="B300" s="22" t="s">
        <v>707</v>
      </c>
      <c r="C300" s="22" t="s">
        <v>44</v>
      </c>
      <c r="D300" s="22" t="s">
        <v>45</v>
      </c>
      <c r="E300" s="119"/>
      <c r="F300" s="23"/>
      <c r="G300" s="22" t="s">
        <v>46</v>
      </c>
      <c r="H300" s="24">
        <v>30</v>
      </c>
      <c r="I300" s="118">
        <v>0</v>
      </c>
      <c r="J300" s="41">
        <v>9.5</v>
      </c>
      <c r="K300" s="125">
        <v>9.5</v>
      </c>
      <c r="L300" s="126" t="s">
        <v>47</v>
      </c>
      <c r="M300" s="34">
        <v>102370</v>
      </c>
      <c r="N300" s="122">
        <f t="shared" si="20"/>
        <v>0</v>
      </c>
    </row>
    <row r="301" spans="1:14" ht="15" customHeight="1">
      <c r="A301" s="21" t="s">
        <v>709</v>
      </c>
      <c r="B301" s="22" t="s">
        <v>710</v>
      </c>
      <c r="C301" s="22" t="s">
        <v>44</v>
      </c>
      <c r="D301" s="22" t="s">
        <v>137</v>
      </c>
      <c r="E301" s="119"/>
      <c r="F301" s="23"/>
      <c r="G301" s="22" t="s">
        <v>46</v>
      </c>
      <c r="H301" s="24">
        <v>26</v>
      </c>
      <c r="I301" s="118">
        <v>0</v>
      </c>
      <c r="J301" s="41">
        <v>6</v>
      </c>
      <c r="K301" s="125">
        <v>6</v>
      </c>
      <c r="L301" s="126" t="s">
        <v>47</v>
      </c>
      <c r="M301" s="34">
        <v>102376</v>
      </c>
      <c r="N301" s="122">
        <f t="shared" si="20"/>
        <v>0</v>
      </c>
    </row>
    <row r="302" spans="1:14" ht="15" customHeight="1">
      <c r="A302" s="21" t="s">
        <v>711</v>
      </c>
      <c r="B302" s="22" t="s">
        <v>710</v>
      </c>
      <c r="C302" s="22" t="s">
        <v>44</v>
      </c>
      <c r="D302" s="22" t="s">
        <v>45</v>
      </c>
      <c r="E302" s="119"/>
      <c r="F302" s="23"/>
      <c r="G302" s="22" t="s">
        <v>46</v>
      </c>
      <c r="H302" s="24">
        <v>65</v>
      </c>
      <c r="I302" s="118">
        <v>0</v>
      </c>
      <c r="J302" s="41">
        <v>9.5</v>
      </c>
      <c r="K302" s="125">
        <v>9.5</v>
      </c>
      <c r="L302" s="126" t="s">
        <v>47</v>
      </c>
      <c r="M302" s="34">
        <v>91164</v>
      </c>
      <c r="N302" s="122">
        <f t="shared" si="20"/>
        <v>0</v>
      </c>
    </row>
    <row r="303" spans="1:14" ht="15" customHeight="1">
      <c r="A303" s="21" t="s">
        <v>777</v>
      </c>
      <c r="B303" s="22" t="s">
        <v>778</v>
      </c>
      <c r="C303" s="22" t="s">
        <v>44</v>
      </c>
      <c r="D303" s="22" t="s">
        <v>137</v>
      </c>
      <c r="E303" s="119"/>
      <c r="F303" s="23"/>
      <c r="G303" s="22" t="s">
        <v>46</v>
      </c>
      <c r="H303" s="24">
        <v>168</v>
      </c>
      <c r="I303" s="118">
        <v>0</v>
      </c>
      <c r="J303" s="41">
        <v>6</v>
      </c>
      <c r="K303" s="125">
        <v>6</v>
      </c>
      <c r="L303" s="126" t="s">
        <v>47</v>
      </c>
      <c r="M303" s="34">
        <v>102631</v>
      </c>
      <c r="N303" s="122">
        <f t="shared" si="20"/>
        <v>0</v>
      </c>
    </row>
    <row r="304" spans="1:14" ht="15" customHeight="1">
      <c r="A304" s="21" t="s">
        <v>779</v>
      </c>
      <c r="B304" s="22" t="s">
        <v>780</v>
      </c>
      <c r="C304" s="22" t="s">
        <v>44</v>
      </c>
      <c r="D304" s="22" t="s">
        <v>45</v>
      </c>
      <c r="E304" s="119"/>
      <c r="F304" s="23"/>
      <c r="G304" s="22" t="s">
        <v>46</v>
      </c>
      <c r="H304" s="24">
        <v>231</v>
      </c>
      <c r="I304" s="118">
        <v>0</v>
      </c>
      <c r="J304" s="41">
        <v>9.5</v>
      </c>
      <c r="K304" s="125">
        <v>9.5</v>
      </c>
      <c r="L304" s="126" t="s">
        <v>47</v>
      </c>
      <c r="M304" s="34">
        <v>91960</v>
      </c>
      <c r="N304" s="122">
        <f t="shared" si="20"/>
        <v>0</v>
      </c>
    </row>
    <row r="305" spans="1:14" ht="15" customHeight="1">
      <c r="A305" s="21" t="s">
        <v>781</v>
      </c>
      <c r="B305" s="22" t="s">
        <v>782</v>
      </c>
      <c r="C305" s="22" t="s">
        <v>44</v>
      </c>
      <c r="D305" s="22" t="s">
        <v>45</v>
      </c>
      <c r="E305" s="119"/>
      <c r="F305" s="23"/>
      <c r="G305" s="22" t="s">
        <v>46</v>
      </c>
      <c r="H305" s="24">
        <v>41</v>
      </c>
      <c r="I305" s="118">
        <v>0</v>
      </c>
      <c r="J305" s="41">
        <v>9.5</v>
      </c>
      <c r="K305" s="125">
        <v>9.5</v>
      </c>
      <c r="L305" s="126" t="s">
        <v>47</v>
      </c>
      <c r="M305" s="34"/>
      <c r="N305" s="122">
        <f t="shared" si="20"/>
        <v>0</v>
      </c>
    </row>
    <row r="306" spans="1:14" ht="15" customHeight="1">
      <c r="A306" s="21" t="s">
        <v>783</v>
      </c>
      <c r="B306" s="22" t="s">
        <v>784</v>
      </c>
      <c r="C306" s="22" t="s">
        <v>44</v>
      </c>
      <c r="D306" s="22" t="s">
        <v>45</v>
      </c>
      <c r="E306" s="119"/>
      <c r="F306" s="23"/>
      <c r="G306" s="22" t="s">
        <v>46</v>
      </c>
      <c r="H306" s="24">
        <v>305</v>
      </c>
      <c r="I306" s="118">
        <v>0</v>
      </c>
      <c r="J306" s="41">
        <v>9.5</v>
      </c>
      <c r="K306" s="125">
        <v>9.5</v>
      </c>
      <c r="L306" s="126" t="s">
        <v>47</v>
      </c>
      <c r="M306" s="34">
        <v>92408</v>
      </c>
      <c r="N306" s="122">
        <f t="shared" si="20"/>
        <v>0</v>
      </c>
    </row>
    <row r="307" spans="1:14" ht="15" customHeight="1">
      <c r="A307" s="21" t="s">
        <v>785</v>
      </c>
      <c r="B307" s="22" t="s">
        <v>786</v>
      </c>
      <c r="C307" s="22" t="s">
        <v>44</v>
      </c>
      <c r="D307" s="22" t="s">
        <v>45</v>
      </c>
      <c r="E307" s="119" t="s">
        <v>147</v>
      </c>
      <c r="F307" s="23"/>
      <c r="G307" s="22" t="s">
        <v>46</v>
      </c>
      <c r="H307" s="24">
        <v>76</v>
      </c>
      <c r="I307" s="118">
        <v>0</v>
      </c>
      <c r="J307" s="41">
        <v>9.5</v>
      </c>
      <c r="K307" s="125">
        <v>9.5</v>
      </c>
      <c r="L307" s="126" t="s">
        <v>47</v>
      </c>
      <c r="M307" s="34">
        <v>91961</v>
      </c>
      <c r="N307" s="122">
        <f t="shared" si="20"/>
        <v>0</v>
      </c>
    </row>
    <row r="308" spans="1:14" ht="15" customHeight="1">
      <c r="A308" s="21" t="s">
        <v>796</v>
      </c>
      <c r="B308" s="22" t="s">
        <v>797</v>
      </c>
      <c r="C308" s="22" t="s">
        <v>44</v>
      </c>
      <c r="D308" s="22" t="s">
        <v>45</v>
      </c>
      <c r="E308" s="119" t="s">
        <v>147</v>
      </c>
      <c r="F308" s="23" t="s">
        <v>41</v>
      </c>
      <c r="G308" s="22" t="s">
        <v>382</v>
      </c>
      <c r="H308" s="24">
        <v>231</v>
      </c>
      <c r="I308" s="118">
        <v>0</v>
      </c>
      <c r="J308" s="41">
        <v>9.5</v>
      </c>
      <c r="K308" s="125">
        <v>9.5</v>
      </c>
      <c r="L308" s="126" t="s">
        <v>47</v>
      </c>
      <c r="M308" s="34">
        <v>92599</v>
      </c>
      <c r="N308" s="122">
        <f t="shared" si="20"/>
        <v>0</v>
      </c>
    </row>
    <row r="309" spans="1:14" ht="15" customHeight="1">
      <c r="A309" s="21" t="s">
        <v>838</v>
      </c>
      <c r="B309" s="22" t="s">
        <v>839</v>
      </c>
      <c r="C309" s="22" t="s">
        <v>44</v>
      </c>
      <c r="D309" s="22" t="s">
        <v>137</v>
      </c>
      <c r="E309" s="119"/>
      <c r="F309" s="23" t="s">
        <v>138</v>
      </c>
      <c r="G309" s="22" t="s">
        <v>382</v>
      </c>
      <c r="H309" s="24">
        <v>354</v>
      </c>
      <c r="I309" s="118">
        <v>0</v>
      </c>
      <c r="J309" s="41">
        <v>6</v>
      </c>
      <c r="K309" s="125">
        <v>6</v>
      </c>
      <c r="L309" s="126" t="s">
        <v>47</v>
      </c>
      <c r="M309" s="34">
        <v>129937</v>
      </c>
      <c r="N309" s="122">
        <f t="shared" si="20"/>
        <v>0</v>
      </c>
    </row>
    <row r="310" spans="1:14" ht="15" customHeight="1">
      <c r="A310" s="21" t="s">
        <v>840</v>
      </c>
      <c r="B310" s="22" t="s">
        <v>841</v>
      </c>
      <c r="C310" s="22" t="s">
        <v>44</v>
      </c>
      <c r="D310" s="22" t="s">
        <v>137</v>
      </c>
      <c r="E310" s="119"/>
      <c r="F310" s="23" t="s">
        <v>138</v>
      </c>
      <c r="G310" s="22" t="s">
        <v>382</v>
      </c>
      <c r="H310" s="24">
        <v>321</v>
      </c>
      <c r="I310" s="118">
        <v>0</v>
      </c>
      <c r="J310" s="41">
        <v>6</v>
      </c>
      <c r="K310" s="125">
        <v>6</v>
      </c>
      <c r="L310" s="126" t="s">
        <v>47</v>
      </c>
      <c r="M310" s="34">
        <v>102756</v>
      </c>
      <c r="N310" s="122">
        <f t="shared" si="20"/>
        <v>0</v>
      </c>
    </row>
    <row r="311" spans="1:14" ht="15" customHeight="1">
      <c r="A311" s="21" t="s">
        <v>842</v>
      </c>
      <c r="B311" s="22" t="s">
        <v>843</v>
      </c>
      <c r="C311" s="22" t="s">
        <v>44</v>
      </c>
      <c r="D311" s="22" t="s">
        <v>137</v>
      </c>
      <c r="E311" s="119"/>
      <c r="F311" s="23" t="s">
        <v>138</v>
      </c>
      <c r="G311" s="22" t="s">
        <v>382</v>
      </c>
      <c r="H311" s="24">
        <v>348</v>
      </c>
      <c r="I311" s="118">
        <v>0</v>
      </c>
      <c r="J311" s="41">
        <v>6</v>
      </c>
      <c r="K311" s="125">
        <v>6</v>
      </c>
      <c r="L311" s="126" t="s">
        <v>47</v>
      </c>
      <c r="M311" s="34">
        <v>140393</v>
      </c>
      <c r="N311" s="122">
        <f t="shared" si="20"/>
        <v>0</v>
      </c>
    </row>
    <row r="312" spans="1:14" ht="15" customHeight="1">
      <c r="A312" s="21" t="s">
        <v>844</v>
      </c>
      <c r="B312" s="22" t="s">
        <v>845</v>
      </c>
      <c r="C312" s="22" t="s">
        <v>44</v>
      </c>
      <c r="D312" s="22" t="s">
        <v>45</v>
      </c>
      <c r="E312" s="119"/>
      <c r="F312" s="23"/>
      <c r="G312" s="22" t="s">
        <v>46</v>
      </c>
      <c r="H312" s="24">
        <v>37</v>
      </c>
      <c r="I312" s="118">
        <v>0</v>
      </c>
      <c r="J312" s="41">
        <v>9.5</v>
      </c>
      <c r="K312" s="125">
        <v>9.5</v>
      </c>
      <c r="L312" s="126" t="s">
        <v>47</v>
      </c>
      <c r="M312" s="34">
        <v>91979</v>
      </c>
      <c r="N312" s="122">
        <f t="shared" si="20"/>
        <v>0</v>
      </c>
    </row>
    <row r="313" spans="1:14" ht="15" customHeight="1">
      <c r="A313" s="21" t="s">
        <v>846</v>
      </c>
      <c r="B313" s="22" t="s">
        <v>847</v>
      </c>
      <c r="C313" s="22" t="s">
        <v>44</v>
      </c>
      <c r="D313" s="22" t="s">
        <v>45</v>
      </c>
      <c r="E313" s="119" t="s">
        <v>147</v>
      </c>
      <c r="F313" s="23"/>
      <c r="G313" s="22" t="s">
        <v>46</v>
      </c>
      <c r="H313" s="24">
        <v>476</v>
      </c>
      <c r="I313" s="118">
        <v>0</v>
      </c>
      <c r="J313" s="41">
        <v>9.5</v>
      </c>
      <c r="K313" s="125">
        <v>9.5</v>
      </c>
      <c r="L313" s="126" t="s">
        <v>47</v>
      </c>
      <c r="M313" s="34">
        <v>144056</v>
      </c>
      <c r="N313" s="122">
        <f t="shared" si="20"/>
        <v>0</v>
      </c>
    </row>
    <row r="314" spans="1:14" ht="15" customHeight="1">
      <c r="A314" s="21" t="s">
        <v>855</v>
      </c>
      <c r="B314" s="22" t="s">
        <v>856</v>
      </c>
      <c r="C314" s="22" t="s">
        <v>44</v>
      </c>
      <c r="D314" s="22" t="s">
        <v>137</v>
      </c>
      <c r="E314" s="119"/>
      <c r="F314" s="23" t="s">
        <v>138</v>
      </c>
      <c r="G314" s="22" t="s">
        <v>382</v>
      </c>
      <c r="H314" s="24">
        <v>2000</v>
      </c>
      <c r="I314" s="118">
        <v>0</v>
      </c>
      <c r="J314" s="41">
        <v>6</v>
      </c>
      <c r="K314" s="125">
        <v>6</v>
      </c>
      <c r="L314" s="126" t="s">
        <v>47</v>
      </c>
      <c r="M314" s="34">
        <v>102880</v>
      </c>
      <c r="N314" s="122">
        <f t="shared" si="20"/>
        <v>0</v>
      </c>
    </row>
    <row r="315" spans="1:14" ht="15" customHeight="1">
      <c r="A315" s="21" t="s">
        <v>857</v>
      </c>
      <c r="B315" s="22" t="s">
        <v>858</v>
      </c>
      <c r="C315" s="22" t="s">
        <v>44</v>
      </c>
      <c r="D315" s="22" t="s">
        <v>137</v>
      </c>
      <c r="E315" s="119"/>
      <c r="F315" s="23" t="s">
        <v>138</v>
      </c>
      <c r="G315" s="22" t="s">
        <v>382</v>
      </c>
      <c r="H315" s="24">
        <v>2000</v>
      </c>
      <c r="I315" s="118">
        <v>0</v>
      </c>
      <c r="J315" s="41">
        <v>6</v>
      </c>
      <c r="K315" s="125">
        <v>6</v>
      </c>
      <c r="L315" s="126" t="s">
        <v>47</v>
      </c>
      <c r="M315" s="34">
        <v>91215</v>
      </c>
      <c r="N315" s="122">
        <f t="shared" si="20"/>
        <v>0</v>
      </c>
    </row>
    <row r="316" spans="1:14" ht="15" customHeight="1">
      <c r="A316" s="21" t="s">
        <v>859</v>
      </c>
      <c r="B316" s="22" t="s">
        <v>860</v>
      </c>
      <c r="C316" s="22" t="s">
        <v>44</v>
      </c>
      <c r="D316" s="22" t="s">
        <v>137</v>
      </c>
      <c r="E316" s="119"/>
      <c r="F316" s="23" t="s">
        <v>364</v>
      </c>
      <c r="G316" s="22"/>
      <c r="H316" s="24">
        <v>1923</v>
      </c>
      <c r="I316" s="118">
        <v>0</v>
      </c>
      <c r="J316" s="41">
        <v>6</v>
      </c>
      <c r="K316" s="125">
        <v>6</v>
      </c>
      <c r="L316" s="126" t="s">
        <v>47</v>
      </c>
      <c r="M316" s="34">
        <v>102883</v>
      </c>
      <c r="N316" s="122">
        <f t="shared" ref="N316:N347" si="21">I316 * K316</f>
        <v>0</v>
      </c>
    </row>
    <row r="317" spans="1:14" ht="15" customHeight="1">
      <c r="A317" s="21" t="s">
        <v>861</v>
      </c>
      <c r="B317" s="22" t="s">
        <v>862</v>
      </c>
      <c r="C317" s="22" t="s">
        <v>44</v>
      </c>
      <c r="D317" s="22" t="s">
        <v>137</v>
      </c>
      <c r="E317" s="119"/>
      <c r="F317" s="23" t="s">
        <v>138</v>
      </c>
      <c r="G317" s="22" t="s">
        <v>382</v>
      </c>
      <c r="H317" s="24">
        <v>2000</v>
      </c>
      <c r="I317" s="118">
        <v>0</v>
      </c>
      <c r="J317" s="41">
        <v>6</v>
      </c>
      <c r="K317" s="125">
        <v>6</v>
      </c>
      <c r="L317" s="126" t="s">
        <v>47</v>
      </c>
      <c r="M317" s="34">
        <v>91720</v>
      </c>
      <c r="N317" s="122">
        <f t="shared" si="21"/>
        <v>0</v>
      </c>
    </row>
    <row r="318" spans="1:14" ht="15" customHeight="1">
      <c r="A318" s="21" t="s">
        <v>972</v>
      </c>
      <c r="B318" s="22" t="s">
        <v>973</v>
      </c>
      <c r="C318" s="22" t="s">
        <v>44</v>
      </c>
      <c r="D318" s="22" t="s">
        <v>45</v>
      </c>
      <c r="E318" s="119"/>
      <c r="F318" s="23" t="s">
        <v>173</v>
      </c>
      <c r="G318" s="22"/>
      <c r="H318" s="24">
        <v>92</v>
      </c>
      <c r="I318" s="118">
        <v>0</v>
      </c>
      <c r="J318" s="41">
        <v>9.5</v>
      </c>
      <c r="K318" s="125">
        <v>9.5</v>
      </c>
      <c r="L318" s="126" t="s">
        <v>47</v>
      </c>
      <c r="M318" s="34">
        <v>92603</v>
      </c>
      <c r="N318" s="122">
        <f t="shared" si="21"/>
        <v>0</v>
      </c>
    </row>
    <row r="319" spans="1:14" ht="15" customHeight="1">
      <c r="A319" s="21" t="s">
        <v>974</v>
      </c>
      <c r="B319" s="22" t="s">
        <v>975</v>
      </c>
      <c r="C319" s="22" t="s">
        <v>44</v>
      </c>
      <c r="D319" s="22" t="s">
        <v>45</v>
      </c>
      <c r="E319" s="119"/>
      <c r="F319" s="23" t="s">
        <v>141</v>
      </c>
      <c r="G319" s="22"/>
      <c r="H319" s="24">
        <v>1</v>
      </c>
      <c r="I319" s="118">
        <v>0</v>
      </c>
      <c r="J319" s="41">
        <v>9.5</v>
      </c>
      <c r="K319" s="125">
        <v>9.5</v>
      </c>
      <c r="L319" s="126" t="s">
        <v>47</v>
      </c>
      <c r="M319" s="34">
        <v>126435</v>
      </c>
      <c r="N319" s="122">
        <f t="shared" si="21"/>
        <v>0</v>
      </c>
    </row>
    <row r="320" spans="1:14" ht="15" customHeight="1">
      <c r="A320" s="21" t="s">
        <v>976</v>
      </c>
      <c r="B320" s="22" t="s">
        <v>977</v>
      </c>
      <c r="C320" s="22" t="s">
        <v>44</v>
      </c>
      <c r="D320" s="22" t="s">
        <v>45</v>
      </c>
      <c r="E320" s="119"/>
      <c r="F320" s="23" t="s">
        <v>141</v>
      </c>
      <c r="G320" s="22"/>
      <c r="H320" s="24">
        <v>1846</v>
      </c>
      <c r="I320" s="118">
        <v>0</v>
      </c>
      <c r="J320" s="41">
        <v>9.5</v>
      </c>
      <c r="K320" s="125">
        <v>9.5</v>
      </c>
      <c r="L320" s="126" t="s">
        <v>47</v>
      </c>
      <c r="M320" s="34">
        <v>103399</v>
      </c>
      <c r="N320" s="122">
        <f t="shared" si="21"/>
        <v>0</v>
      </c>
    </row>
    <row r="321" spans="1:14" ht="15" customHeight="1">
      <c r="A321" s="21" t="s">
        <v>990</v>
      </c>
      <c r="B321" s="22" t="s">
        <v>991</v>
      </c>
      <c r="C321" s="22" t="s">
        <v>44</v>
      </c>
      <c r="D321" s="22" t="s">
        <v>40</v>
      </c>
      <c r="E321" s="119"/>
      <c r="F321" s="23"/>
      <c r="G321" s="22" t="s">
        <v>46</v>
      </c>
      <c r="H321" s="24">
        <v>4</v>
      </c>
      <c r="I321" s="118">
        <v>0</v>
      </c>
      <c r="J321" s="41">
        <v>17</v>
      </c>
      <c r="K321" s="125">
        <v>17</v>
      </c>
      <c r="L321" s="126" t="s">
        <v>47</v>
      </c>
      <c r="M321" s="34">
        <v>92669</v>
      </c>
      <c r="N321" s="122">
        <f t="shared" si="21"/>
        <v>0</v>
      </c>
    </row>
    <row r="322" spans="1:14" ht="15" customHeight="1">
      <c r="A322" s="21" t="s">
        <v>992</v>
      </c>
      <c r="B322" s="22" t="s">
        <v>993</v>
      </c>
      <c r="C322" s="22" t="s">
        <v>44</v>
      </c>
      <c r="D322" s="22" t="s">
        <v>40</v>
      </c>
      <c r="E322" s="119"/>
      <c r="F322" s="23"/>
      <c r="G322" s="22" t="s">
        <v>46</v>
      </c>
      <c r="H322" s="24">
        <v>10</v>
      </c>
      <c r="I322" s="118">
        <v>0</v>
      </c>
      <c r="J322" s="41">
        <v>17</v>
      </c>
      <c r="K322" s="125">
        <v>17</v>
      </c>
      <c r="L322" s="126" t="s">
        <v>47</v>
      </c>
      <c r="M322" s="34">
        <v>92668</v>
      </c>
      <c r="N322" s="122">
        <f t="shared" si="21"/>
        <v>0</v>
      </c>
    </row>
    <row r="323" spans="1:14" ht="15" customHeight="1">
      <c r="A323" s="21" t="s">
        <v>994</v>
      </c>
      <c r="B323" s="22" t="s">
        <v>995</v>
      </c>
      <c r="C323" s="22" t="s">
        <v>44</v>
      </c>
      <c r="D323" s="22" t="s">
        <v>40</v>
      </c>
      <c r="E323" s="119"/>
      <c r="F323" s="23"/>
      <c r="G323" s="22" t="s">
        <v>46</v>
      </c>
      <c r="H323" s="24">
        <v>7</v>
      </c>
      <c r="I323" s="118">
        <v>0</v>
      </c>
      <c r="J323" s="41">
        <v>17</v>
      </c>
      <c r="K323" s="125">
        <v>17</v>
      </c>
      <c r="L323" s="126" t="s">
        <v>47</v>
      </c>
      <c r="M323" s="34"/>
      <c r="N323" s="122">
        <f t="shared" si="21"/>
        <v>0</v>
      </c>
    </row>
    <row r="324" spans="1:14" ht="15" customHeight="1">
      <c r="A324" s="21" t="s">
        <v>996</v>
      </c>
      <c r="B324" s="22" t="s">
        <v>997</v>
      </c>
      <c r="C324" s="22" t="s">
        <v>44</v>
      </c>
      <c r="D324" s="22" t="s">
        <v>40</v>
      </c>
      <c r="E324" s="119"/>
      <c r="F324" s="23"/>
      <c r="G324" s="22" t="s">
        <v>46</v>
      </c>
      <c r="H324" s="24">
        <v>4</v>
      </c>
      <c r="I324" s="118">
        <v>0</v>
      </c>
      <c r="J324" s="41">
        <v>17</v>
      </c>
      <c r="K324" s="125">
        <v>17</v>
      </c>
      <c r="L324" s="126" t="s">
        <v>47</v>
      </c>
      <c r="M324" s="34"/>
      <c r="N324" s="122">
        <f t="shared" si="21"/>
        <v>0</v>
      </c>
    </row>
    <row r="325" spans="1:14" ht="15" customHeight="1">
      <c r="A325" s="21" t="s">
        <v>998</v>
      </c>
      <c r="B325" s="22" t="s">
        <v>999</v>
      </c>
      <c r="C325" s="22" t="s">
        <v>44</v>
      </c>
      <c r="D325" s="22" t="s">
        <v>40</v>
      </c>
      <c r="E325" s="119"/>
      <c r="F325" s="23"/>
      <c r="G325" s="22" t="s">
        <v>46</v>
      </c>
      <c r="H325" s="24">
        <v>22</v>
      </c>
      <c r="I325" s="118">
        <v>0</v>
      </c>
      <c r="J325" s="41">
        <v>17</v>
      </c>
      <c r="K325" s="125">
        <v>17</v>
      </c>
      <c r="L325" s="126" t="s">
        <v>47</v>
      </c>
      <c r="M325" s="34">
        <v>92667</v>
      </c>
      <c r="N325" s="122">
        <f t="shared" si="21"/>
        <v>0</v>
      </c>
    </row>
    <row r="326" spans="1:14" ht="15" customHeight="1">
      <c r="A326" s="21" t="s">
        <v>1029</v>
      </c>
      <c r="B326" s="22" t="s">
        <v>1030</v>
      </c>
      <c r="C326" s="22" t="s">
        <v>44</v>
      </c>
      <c r="D326" s="22" t="s">
        <v>45</v>
      </c>
      <c r="E326" s="119"/>
      <c r="F326" s="23"/>
      <c r="G326" s="22" t="s">
        <v>46</v>
      </c>
      <c r="H326" s="24">
        <v>1</v>
      </c>
      <c r="I326" s="118">
        <v>0</v>
      </c>
      <c r="J326" s="41">
        <v>9.5</v>
      </c>
      <c r="K326" s="125">
        <v>9.5</v>
      </c>
      <c r="L326" s="126" t="s">
        <v>47</v>
      </c>
      <c r="M326" s="34">
        <v>127323</v>
      </c>
      <c r="N326" s="122">
        <f t="shared" si="21"/>
        <v>0</v>
      </c>
    </row>
    <row r="327" spans="1:14" ht="15" customHeight="1">
      <c r="A327" s="21" t="s">
        <v>1031</v>
      </c>
      <c r="B327" s="22" t="s">
        <v>1032</v>
      </c>
      <c r="C327" s="22" t="s">
        <v>44</v>
      </c>
      <c r="D327" s="22" t="s">
        <v>137</v>
      </c>
      <c r="E327" s="119"/>
      <c r="F327" s="23"/>
      <c r="G327" s="22" t="s">
        <v>46</v>
      </c>
      <c r="H327" s="24">
        <v>3</v>
      </c>
      <c r="I327" s="118">
        <v>0</v>
      </c>
      <c r="J327" s="41">
        <v>6</v>
      </c>
      <c r="K327" s="125">
        <v>6</v>
      </c>
      <c r="L327" s="126" t="s">
        <v>47</v>
      </c>
      <c r="M327" s="34">
        <v>119658</v>
      </c>
      <c r="N327" s="122">
        <f t="shared" si="21"/>
        <v>0</v>
      </c>
    </row>
    <row r="328" spans="1:14" ht="15" customHeight="1">
      <c r="A328" s="21" t="s">
        <v>1033</v>
      </c>
      <c r="B328" s="22" t="s">
        <v>1032</v>
      </c>
      <c r="C328" s="22" t="s">
        <v>44</v>
      </c>
      <c r="D328" s="22" t="s">
        <v>45</v>
      </c>
      <c r="E328" s="119"/>
      <c r="F328" s="23"/>
      <c r="G328" s="22" t="s">
        <v>46</v>
      </c>
      <c r="H328" s="24">
        <v>10</v>
      </c>
      <c r="I328" s="118">
        <v>0</v>
      </c>
      <c r="J328" s="41">
        <v>9.5</v>
      </c>
      <c r="K328" s="125">
        <v>9.5</v>
      </c>
      <c r="L328" s="126" t="s">
        <v>47</v>
      </c>
      <c r="M328" s="34">
        <v>119656</v>
      </c>
      <c r="N328" s="122">
        <f t="shared" si="21"/>
        <v>0</v>
      </c>
    </row>
    <row r="329" spans="1:14" ht="15" customHeight="1">
      <c r="A329" s="21" t="s">
        <v>1034</v>
      </c>
      <c r="B329" s="22" t="s">
        <v>1035</v>
      </c>
      <c r="C329" s="22" t="s">
        <v>44</v>
      </c>
      <c r="D329" s="22" t="s">
        <v>45</v>
      </c>
      <c r="E329" s="119"/>
      <c r="F329" s="23"/>
      <c r="G329" s="22" t="s">
        <v>46</v>
      </c>
      <c r="H329" s="24">
        <v>74</v>
      </c>
      <c r="I329" s="118">
        <v>0</v>
      </c>
      <c r="J329" s="41">
        <v>19</v>
      </c>
      <c r="K329" s="125">
        <v>19</v>
      </c>
      <c r="L329" s="126" t="s">
        <v>47</v>
      </c>
      <c r="M329" s="34"/>
      <c r="N329" s="122">
        <f t="shared" si="21"/>
        <v>0</v>
      </c>
    </row>
    <row r="330" spans="1:14" ht="15" customHeight="1">
      <c r="A330" s="21" t="s">
        <v>1038</v>
      </c>
      <c r="B330" s="22" t="s">
        <v>1039</v>
      </c>
      <c r="C330" s="22" t="s">
        <v>44</v>
      </c>
      <c r="D330" s="22" t="s">
        <v>137</v>
      </c>
      <c r="E330" s="119" t="s">
        <v>97</v>
      </c>
      <c r="F330" s="23" t="s">
        <v>173</v>
      </c>
      <c r="G330" s="22" t="s">
        <v>142</v>
      </c>
      <c r="H330" s="24">
        <v>97</v>
      </c>
      <c r="I330" s="118">
        <v>0</v>
      </c>
      <c r="J330" s="41">
        <v>6</v>
      </c>
      <c r="K330" s="125">
        <v>6</v>
      </c>
      <c r="L330" s="126" t="s">
        <v>47</v>
      </c>
      <c r="M330" s="34">
        <v>92596</v>
      </c>
      <c r="N330" s="122">
        <f t="shared" si="21"/>
        <v>0</v>
      </c>
    </row>
    <row r="331" spans="1:14" ht="15" customHeight="1">
      <c r="A331" s="21" t="s">
        <v>1077</v>
      </c>
      <c r="B331" s="22" t="s">
        <v>1078</v>
      </c>
      <c r="C331" s="22" t="s">
        <v>44</v>
      </c>
      <c r="D331" s="22" t="s">
        <v>137</v>
      </c>
      <c r="E331" s="119"/>
      <c r="F331" s="23"/>
      <c r="G331" s="22" t="s">
        <v>46</v>
      </c>
      <c r="H331" s="24">
        <v>50</v>
      </c>
      <c r="I331" s="118">
        <v>0</v>
      </c>
      <c r="J331" s="41">
        <v>6</v>
      </c>
      <c r="K331" s="125">
        <v>6</v>
      </c>
      <c r="L331" s="126" t="s">
        <v>47</v>
      </c>
      <c r="M331" s="34">
        <v>104546</v>
      </c>
      <c r="N331" s="122">
        <f t="shared" si="21"/>
        <v>0</v>
      </c>
    </row>
    <row r="332" spans="1:14" ht="15" customHeight="1">
      <c r="A332" s="21" t="s">
        <v>1079</v>
      </c>
      <c r="B332" s="22" t="s">
        <v>1080</v>
      </c>
      <c r="C332" s="22" t="s">
        <v>44</v>
      </c>
      <c r="D332" s="22" t="s">
        <v>45</v>
      </c>
      <c r="E332" s="119"/>
      <c r="F332" s="23"/>
      <c r="G332" s="22" t="s">
        <v>46</v>
      </c>
      <c r="H332" s="24">
        <v>14</v>
      </c>
      <c r="I332" s="118">
        <v>0</v>
      </c>
      <c r="J332" s="41">
        <v>9.5</v>
      </c>
      <c r="K332" s="125">
        <v>9.5</v>
      </c>
      <c r="L332" s="126" t="s">
        <v>47</v>
      </c>
      <c r="M332" s="34">
        <v>92021</v>
      </c>
      <c r="N332" s="122">
        <f t="shared" si="21"/>
        <v>0</v>
      </c>
    </row>
    <row r="333" spans="1:14" ht="15" customHeight="1">
      <c r="A333" s="21" t="s">
        <v>1089</v>
      </c>
      <c r="B333" s="22" t="s">
        <v>1090</v>
      </c>
      <c r="C333" s="22" t="s">
        <v>44</v>
      </c>
      <c r="D333" s="22" t="s">
        <v>137</v>
      </c>
      <c r="E333" s="119"/>
      <c r="F333" s="23" t="s">
        <v>364</v>
      </c>
      <c r="G333" s="22"/>
      <c r="H333" s="24">
        <v>28</v>
      </c>
      <c r="I333" s="118">
        <v>0</v>
      </c>
      <c r="J333" s="41">
        <v>6</v>
      </c>
      <c r="K333" s="125">
        <v>6</v>
      </c>
      <c r="L333" s="126" t="s">
        <v>47</v>
      </c>
      <c r="M333" s="34">
        <v>92870</v>
      </c>
      <c r="N333" s="122">
        <f t="shared" si="21"/>
        <v>0</v>
      </c>
    </row>
    <row r="334" spans="1:14" ht="15" customHeight="1">
      <c r="A334" s="21" t="s">
        <v>1126</v>
      </c>
      <c r="B334" s="22" t="s">
        <v>1127</v>
      </c>
      <c r="C334" s="22" t="s">
        <v>44</v>
      </c>
      <c r="D334" s="22" t="s">
        <v>45</v>
      </c>
      <c r="E334" s="119" t="s">
        <v>147</v>
      </c>
      <c r="F334" s="23"/>
      <c r="G334" s="22" t="s">
        <v>46</v>
      </c>
      <c r="H334" s="24">
        <v>35</v>
      </c>
      <c r="I334" s="118">
        <v>0</v>
      </c>
      <c r="J334" s="41">
        <v>9.5</v>
      </c>
      <c r="K334" s="125">
        <v>9.5</v>
      </c>
      <c r="L334" s="126" t="s">
        <v>47</v>
      </c>
      <c r="M334" s="34">
        <v>92604</v>
      </c>
      <c r="N334" s="122">
        <f t="shared" si="21"/>
        <v>0</v>
      </c>
    </row>
    <row r="335" spans="1:14" ht="15" customHeight="1">
      <c r="A335" s="21" t="s">
        <v>1186</v>
      </c>
      <c r="B335" s="22" t="s">
        <v>1187</v>
      </c>
      <c r="C335" s="22" t="s">
        <v>44</v>
      </c>
      <c r="D335" s="22" t="s">
        <v>45</v>
      </c>
      <c r="E335" s="119"/>
      <c r="F335" s="23"/>
      <c r="G335" s="22" t="s">
        <v>46</v>
      </c>
      <c r="H335" s="24">
        <v>22</v>
      </c>
      <c r="I335" s="118">
        <v>0</v>
      </c>
      <c r="J335" s="41">
        <v>9.5</v>
      </c>
      <c r="K335" s="125">
        <v>9.5</v>
      </c>
      <c r="L335" s="126" t="s">
        <v>47</v>
      </c>
      <c r="M335" s="34">
        <v>92641</v>
      </c>
      <c r="N335" s="122">
        <f t="shared" si="21"/>
        <v>0</v>
      </c>
    </row>
    <row r="336" spans="1:14" ht="15" customHeight="1">
      <c r="A336" s="21" t="s">
        <v>1188</v>
      </c>
      <c r="B336" s="22" t="s">
        <v>1189</v>
      </c>
      <c r="C336" s="22" t="s">
        <v>44</v>
      </c>
      <c r="D336" s="22" t="s">
        <v>45</v>
      </c>
      <c r="E336" s="119"/>
      <c r="F336" s="23" t="s">
        <v>41</v>
      </c>
      <c r="G336" s="22"/>
      <c r="H336" s="24">
        <v>20</v>
      </c>
      <c r="I336" s="118">
        <v>0</v>
      </c>
      <c r="J336" s="41">
        <v>9.5</v>
      </c>
      <c r="K336" s="125">
        <v>9.5</v>
      </c>
      <c r="L336" s="126" t="s">
        <v>47</v>
      </c>
      <c r="M336" s="34">
        <v>92605</v>
      </c>
      <c r="N336" s="122">
        <f t="shared" si="21"/>
        <v>0</v>
      </c>
    </row>
    <row r="337" spans="1:14" ht="15" customHeight="1">
      <c r="A337" s="21" t="s">
        <v>1255</v>
      </c>
      <c r="B337" s="22" t="s">
        <v>1256</v>
      </c>
      <c r="C337" s="22" t="s">
        <v>44</v>
      </c>
      <c r="D337" s="22" t="s">
        <v>45</v>
      </c>
      <c r="E337" s="119" t="s">
        <v>97</v>
      </c>
      <c r="F337" s="23"/>
      <c r="G337" s="22" t="s">
        <v>46</v>
      </c>
      <c r="H337" s="24">
        <v>293</v>
      </c>
      <c r="I337" s="118">
        <v>0</v>
      </c>
      <c r="J337" s="41">
        <v>9.5</v>
      </c>
      <c r="K337" s="125">
        <v>9.5</v>
      </c>
      <c r="L337" s="126" t="s">
        <v>47</v>
      </c>
      <c r="M337" s="34">
        <v>104604</v>
      </c>
      <c r="N337" s="122">
        <f t="shared" si="21"/>
        <v>0</v>
      </c>
    </row>
    <row r="338" spans="1:14" ht="15" customHeight="1">
      <c r="A338" s="21" t="s">
        <v>1267</v>
      </c>
      <c r="B338" s="22" t="s">
        <v>1268</v>
      </c>
      <c r="C338" s="22" t="s">
        <v>44</v>
      </c>
      <c r="D338" s="22" t="s">
        <v>45</v>
      </c>
      <c r="E338" s="119"/>
      <c r="F338" s="23" t="s">
        <v>141</v>
      </c>
      <c r="G338" s="22"/>
      <c r="H338" s="24">
        <v>334</v>
      </c>
      <c r="I338" s="118">
        <v>0</v>
      </c>
      <c r="J338" s="41">
        <v>9.5</v>
      </c>
      <c r="K338" s="125">
        <v>9.5</v>
      </c>
      <c r="L338" s="126" t="s">
        <v>47</v>
      </c>
      <c r="M338" s="34">
        <v>104642</v>
      </c>
      <c r="N338" s="122">
        <f t="shared" si="21"/>
        <v>0</v>
      </c>
    </row>
    <row r="339" spans="1:14" ht="15" customHeight="1">
      <c r="A339" s="21" t="s">
        <v>1283</v>
      </c>
      <c r="B339" s="22" t="s">
        <v>1284</v>
      </c>
      <c r="C339" s="22" t="s">
        <v>44</v>
      </c>
      <c r="D339" s="22" t="s">
        <v>137</v>
      </c>
      <c r="E339" s="119"/>
      <c r="F339" s="23"/>
      <c r="G339" s="22" t="s">
        <v>46</v>
      </c>
      <c r="H339" s="24">
        <v>15</v>
      </c>
      <c r="I339" s="118">
        <v>0</v>
      </c>
      <c r="J339" s="41">
        <v>6</v>
      </c>
      <c r="K339" s="125">
        <v>6</v>
      </c>
      <c r="L339" s="126" t="s">
        <v>47</v>
      </c>
      <c r="M339" s="34">
        <v>104755</v>
      </c>
      <c r="N339" s="122">
        <f t="shared" si="21"/>
        <v>0</v>
      </c>
    </row>
    <row r="340" spans="1:14" ht="15" customHeight="1">
      <c r="A340" s="21" t="s">
        <v>1285</v>
      </c>
      <c r="B340" s="22" t="s">
        <v>1284</v>
      </c>
      <c r="C340" s="22" t="s">
        <v>44</v>
      </c>
      <c r="D340" s="22" t="s">
        <v>45</v>
      </c>
      <c r="E340" s="119"/>
      <c r="F340" s="23" t="s">
        <v>141</v>
      </c>
      <c r="G340" s="22"/>
      <c r="H340" s="24">
        <v>734</v>
      </c>
      <c r="I340" s="118">
        <v>0</v>
      </c>
      <c r="J340" s="41">
        <v>9.5</v>
      </c>
      <c r="K340" s="125">
        <v>9.5</v>
      </c>
      <c r="L340" s="126" t="s">
        <v>47</v>
      </c>
      <c r="M340" s="34">
        <v>104756</v>
      </c>
      <c r="N340" s="122">
        <f t="shared" si="21"/>
        <v>0</v>
      </c>
    </row>
    <row r="341" spans="1:14" ht="15" customHeight="1">
      <c r="A341" s="21" t="s">
        <v>1286</v>
      </c>
      <c r="B341" s="22" t="s">
        <v>1287</v>
      </c>
      <c r="C341" s="22" t="s">
        <v>44</v>
      </c>
      <c r="D341" s="22" t="s">
        <v>137</v>
      </c>
      <c r="E341" s="119"/>
      <c r="F341" s="23" t="s">
        <v>364</v>
      </c>
      <c r="G341" s="22"/>
      <c r="H341" s="24">
        <v>117</v>
      </c>
      <c r="I341" s="118">
        <v>0</v>
      </c>
      <c r="J341" s="41">
        <v>6</v>
      </c>
      <c r="K341" s="125">
        <v>6</v>
      </c>
      <c r="L341" s="126" t="s">
        <v>47</v>
      </c>
      <c r="M341" s="34">
        <v>92370</v>
      </c>
      <c r="N341" s="122">
        <f t="shared" si="21"/>
        <v>0</v>
      </c>
    </row>
    <row r="342" spans="1:14" ht="15" customHeight="1">
      <c r="A342" s="21" t="s">
        <v>1288</v>
      </c>
      <c r="B342" s="22" t="s">
        <v>1289</v>
      </c>
      <c r="C342" s="22" t="s">
        <v>44</v>
      </c>
      <c r="D342" s="22" t="s">
        <v>137</v>
      </c>
      <c r="E342" s="119"/>
      <c r="F342" s="23" t="s">
        <v>364</v>
      </c>
      <c r="G342" s="22"/>
      <c r="H342" s="24">
        <v>180</v>
      </c>
      <c r="I342" s="118">
        <v>0</v>
      </c>
      <c r="J342" s="41">
        <v>6</v>
      </c>
      <c r="K342" s="125">
        <v>6</v>
      </c>
      <c r="L342" s="126" t="s">
        <v>47</v>
      </c>
      <c r="M342" s="34">
        <v>91074</v>
      </c>
      <c r="N342" s="122">
        <f t="shared" si="21"/>
        <v>0</v>
      </c>
    </row>
    <row r="343" spans="1:14" ht="15" customHeight="1">
      <c r="A343" s="21" t="s">
        <v>1290</v>
      </c>
      <c r="B343" s="22" t="s">
        <v>1291</v>
      </c>
      <c r="C343" s="22" t="s">
        <v>44</v>
      </c>
      <c r="D343" s="22" t="s">
        <v>137</v>
      </c>
      <c r="E343" s="119"/>
      <c r="F343" s="23" t="s">
        <v>364</v>
      </c>
      <c r="G343" s="22"/>
      <c r="H343" s="24">
        <v>468</v>
      </c>
      <c r="I343" s="118">
        <v>0</v>
      </c>
      <c r="J343" s="41">
        <v>6</v>
      </c>
      <c r="K343" s="125">
        <v>6</v>
      </c>
      <c r="L343" s="126" t="s">
        <v>47</v>
      </c>
      <c r="M343" s="34">
        <v>104785</v>
      </c>
      <c r="N343" s="122">
        <f t="shared" si="21"/>
        <v>0</v>
      </c>
    </row>
    <row r="344" spans="1:14" ht="15" customHeight="1">
      <c r="A344" s="21" t="s">
        <v>1292</v>
      </c>
      <c r="B344" s="22" t="s">
        <v>1293</v>
      </c>
      <c r="C344" s="22" t="s">
        <v>44</v>
      </c>
      <c r="D344" s="22" t="s">
        <v>45</v>
      </c>
      <c r="E344" s="119"/>
      <c r="F344" s="23" t="s">
        <v>141</v>
      </c>
      <c r="G344" s="22"/>
      <c r="H344" s="24">
        <v>691</v>
      </c>
      <c r="I344" s="118">
        <v>0</v>
      </c>
      <c r="J344" s="41">
        <v>9.5</v>
      </c>
      <c r="K344" s="125">
        <v>9.5</v>
      </c>
      <c r="L344" s="126" t="s">
        <v>47</v>
      </c>
      <c r="M344" s="34">
        <v>104754</v>
      </c>
      <c r="N344" s="122">
        <f t="shared" si="21"/>
        <v>0</v>
      </c>
    </row>
    <row r="345" spans="1:14" ht="15" customHeight="1">
      <c r="A345" s="21" t="s">
        <v>1294</v>
      </c>
      <c r="B345" s="22" t="s">
        <v>1295</v>
      </c>
      <c r="C345" s="22" t="s">
        <v>44</v>
      </c>
      <c r="D345" s="22" t="s">
        <v>45</v>
      </c>
      <c r="E345" s="119"/>
      <c r="F345" s="23" t="s">
        <v>364</v>
      </c>
      <c r="G345" s="22"/>
      <c r="H345" s="24">
        <v>36</v>
      </c>
      <c r="I345" s="118">
        <v>0</v>
      </c>
      <c r="J345" s="41">
        <v>9.5</v>
      </c>
      <c r="K345" s="125">
        <v>9.5</v>
      </c>
      <c r="L345" s="126" t="s">
        <v>47</v>
      </c>
      <c r="M345" s="34">
        <v>116310</v>
      </c>
      <c r="N345" s="122">
        <f t="shared" si="21"/>
        <v>0</v>
      </c>
    </row>
    <row r="346" spans="1:14" ht="15" customHeight="1">
      <c r="A346" s="21" t="s">
        <v>1296</v>
      </c>
      <c r="B346" s="22" t="s">
        <v>1297</v>
      </c>
      <c r="C346" s="22" t="s">
        <v>44</v>
      </c>
      <c r="D346" s="22" t="s">
        <v>137</v>
      </c>
      <c r="E346" s="119"/>
      <c r="F346" s="23" t="s">
        <v>364</v>
      </c>
      <c r="G346" s="22"/>
      <c r="H346" s="24">
        <v>66</v>
      </c>
      <c r="I346" s="118">
        <v>0</v>
      </c>
      <c r="J346" s="41">
        <v>6</v>
      </c>
      <c r="K346" s="125">
        <v>6</v>
      </c>
      <c r="L346" s="126" t="s">
        <v>47</v>
      </c>
      <c r="M346" s="34">
        <v>91785</v>
      </c>
      <c r="N346" s="122">
        <f t="shared" si="21"/>
        <v>0</v>
      </c>
    </row>
    <row r="347" spans="1:14" ht="15" customHeight="1">
      <c r="A347" s="21" t="s">
        <v>1298</v>
      </c>
      <c r="B347" s="22" t="s">
        <v>1299</v>
      </c>
      <c r="C347" s="22" t="s">
        <v>44</v>
      </c>
      <c r="D347" s="22" t="s">
        <v>137</v>
      </c>
      <c r="E347" s="119"/>
      <c r="F347" s="23" t="s">
        <v>364</v>
      </c>
      <c r="G347" s="22" t="s">
        <v>46</v>
      </c>
      <c r="H347" s="24">
        <v>165</v>
      </c>
      <c r="I347" s="118">
        <v>0</v>
      </c>
      <c r="J347" s="41">
        <v>6</v>
      </c>
      <c r="K347" s="125">
        <v>6</v>
      </c>
      <c r="L347" s="126" t="s">
        <v>47</v>
      </c>
      <c r="M347" s="34"/>
      <c r="N347" s="122">
        <f t="shared" si="21"/>
        <v>0</v>
      </c>
    </row>
    <row r="348" spans="1:14" ht="15" customHeight="1">
      <c r="A348" s="21" t="s">
        <v>1302</v>
      </c>
      <c r="B348" s="22" t="s">
        <v>1301</v>
      </c>
      <c r="C348" s="22" t="s">
        <v>44</v>
      </c>
      <c r="D348" s="22" t="s">
        <v>1303</v>
      </c>
      <c r="E348" s="119"/>
      <c r="F348" s="23" t="s">
        <v>138</v>
      </c>
      <c r="G348" s="22"/>
      <c r="H348" s="24">
        <v>263</v>
      </c>
      <c r="I348" s="118">
        <v>0</v>
      </c>
      <c r="J348" s="41">
        <v>5</v>
      </c>
      <c r="K348" s="125">
        <v>5</v>
      </c>
      <c r="L348" s="126" t="s">
        <v>47</v>
      </c>
      <c r="M348" s="34"/>
      <c r="N348" s="122">
        <f t="shared" ref="N348:N354" si="22">I348 * K348</f>
        <v>0</v>
      </c>
    </row>
    <row r="349" spans="1:14" ht="15" customHeight="1">
      <c r="A349" s="21" t="s">
        <v>1300</v>
      </c>
      <c r="B349" s="22" t="s">
        <v>1301</v>
      </c>
      <c r="C349" s="22" t="s">
        <v>44</v>
      </c>
      <c r="D349" s="22" t="s">
        <v>137</v>
      </c>
      <c r="E349" s="119"/>
      <c r="F349" s="23" t="s">
        <v>138</v>
      </c>
      <c r="G349" s="22"/>
      <c r="H349" s="24">
        <v>96</v>
      </c>
      <c r="I349" s="118">
        <v>0</v>
      </c>
      <c r="J349" s="41">
        <v>6</v>
      </c>
      <c r="K349" s="125">
        <v>6</v>
      </c>
      <c r="L349" s="126" t="s">
        <v>47</v>
      </c>
      <c r="M349" s="34"/>
      <c r="N349" s="122">
        <f t="shared" si="22"/>
        <v>0</v>
      </c>
    </row>
    <row r="350" spans="1:14" ht="15" customHeight="1">
      <c r="A350" s="21" t="s">
        <v>1304</v>
      </c>
      <c r="B350" s="22" t="s">
        <v>1305</v>
      </c>
      <c r="C350" s="22" t="s">
        <v>44</v>
      </c>
      <c r="D350" s="22" t="s">
        <v>45</v>
      </c>
      <c r="E350" s="119" t="s">
        <v>97</v>
      </c>
      <c r="F350" s="23" t="s">
        <v>165</v>
      </c>
      <c r="G350" s="22"/>
      <c r="H350" s="24">
        <v>256</v>
      </c>
      <c r="I350" s="118">
        <v>0</v>
      </c>
      <c r="J350" s="41">
        <v>9.5</v>
      </c>
      <c r="K350" s="125">
        <v>9.5</v>
      </c>
      <c r="L350" s="126" t="s">
        <v>47</v>
      </c>
      <c r="M350" s="34">
        <v>91075</v>
      </c>
      <c r="N350" s="122">
        <f t="shared" si="22"/>
        <v>0</v>
      </c>
    </row>
    <row r="351" spans="1:14" ht="15" customHeight="1">
      <c r="A351" s="21" t="s">
        <v>1324</v>
      </c>
      <c r="B351" s="22" t="s">
        <v>1325</v>
      </c>
      <c r="C351" s="22" t="s">
        <v>44</v>
      </c>
      <c r="D351" s="22" t="s">
        <v>45</v>
      </c>
      <c r="E351" s="119"/>
      <c r="F351" s="23" t="s">
        <v>141</v>
      </c>
      <c r="G351" s="22"/>
      <c r="H351" s="24">
        <v>5</v>
      </c>
      <c r="I351" s="118">
        <v>0</v>
      </c>
      <c r="J351" s="41">
        <v>9.5</v>
      </c>
      <c r="K351" s="125">
        <v>9.5</v>
      </c>
      <c r="L351" s="126" t="s">
        <v>47</v>
      </c>
      <c r="M351" s="34">
        <v>104875</v>
      </c>
      <c r="N351" s="122">
        <f t="shared" si="22"/>
        <v>0</v>
      </c>
    </row>
    <row r="352" spans="1:14" ht="15" customHeight="1">
      <c r="A352" s="21" t="s">
        <v>1380</v>
      </c>
      <c r="B352" s="22" t="s">
        <v>1381</v>
      </c>
      <c r="C352" s="22" t="s">
        <v>44</v>
      </c>
      <c r="D352" s="22" t="s">
        <v>137</v>
      </c>
      <c r="E352" s="119" t="s">
        <v>97</v>
      </c>
      <c r="F352" s="23" t="s">
        <v>141</v>
      </c>
      <c r="G352" s="22"/>
      <c r="H352" s="24">
        <v>2</v>
      </c>
      <c r="I352" s="118">
        <v>0</v>
      </c>
      <c r="J352" s="41">
        <v>6</v>
      </c>
      <c r="K352" s="125">
        <v>6</v>
      </c>
      <c r="L352" s="126" t="s">
        <v>47</v>
      </c>
      <c r="M352" s="34"/>
      <c r="N352" s="122">
        <f t="shared" si="22"/>
        <v>0</v>
      </c>
    </row>
    <row r="353" spans="1:14" ht="15" customHeight="1">
      <c r="A353" s="21" t="s">
        <v>1382</v>
      </c>
      <c r="B353" s="22" t="s">
        <v>1383</v>
      </c>
      <c r="C353" s="22" t="s">
        <v>44</v>
      </c>
      <c r="D353" s="22" t="s">
        <v>137</v>
      </c>
      <c r="E353" s="119" t="s">
        <v>97</v>
      </c>
      <c r="F353" s="23" t="s">
        <v>141</v>
      </c>
      <c r="G353" s="22" t="s">
        <v>142</v>
      </c>
      <c r="H353" s="24">
        <v>27</v>
      </c>
      <c r="I353" s="118">
        <v>0</v>
      </c>
      <c r="J353" s="41">
        <v>6</v>
      </c>
      <c r="K353" s="125">
        <v>6</v>
      </c>
      <c r="L353" s="126" t="s">
        <v>47</v>
      </c>
      <c r="M353" s="34"/>
      <c r="N353" s="122">
        <f t="shared" si="22"/>
        <v>0</v>
      </c>
    </row>
    <row r="354" spans="1:14" ht="15" customHeight="1">
      <c r="A354" s="21" t="s">
        <v>1386</v>
      </c>
      <c r="B354" s="22" t="s">
        <v>1387</v>
      </c>
      <c r="C354" s="22" t="s">
        <v>44</v>
      </c>
      <c r="D354" s="22" t="s">
        <v>137</v>
      </c>
      <c r="E354" s="119"/>
      <c r="F354" s="23"/>
      <c r="G354" s="22" t="s">
        <v>46</v>
      </c>
      <c r="H354" s="24">
        <v>25</v>
      </c>
      <c r="I354" s="118">
        <v>0</v>
      </c>
      <c r="J354" s="41">
        <v>6</v>
      </c>
      <c r="K354" s="125">
        <v>6</v>
      </c>
      <c r="L354" s="126" t="s">
        <v>47</v>
      </c>
      <c r="M354" s="34">
        <v>92660</v>
      </c>
      <c r="N354" s="122">
        <f t="shared" si="22"/>
        <v>0</v>
      </c>
    </row>
    <row r="355" spans="1:14" ht="15" customHeight="1">
      <c r="A355" s="29"/>
      <c r="B355" s="26" t="s">
        <v>1192</v>
      </c>
      <c r="C355" s="30"/>
      <c r="D355" s="30"/>
      <c r="E355" s="120"/>
      <c r="F355" s="31"/>
      <c r="G355" s="30"/>
      <c r="H355" s="32"/>
      <c r="I355" s="33"/>
      <c r="J355" s="42"/>
      <c r="K355" s="35"/>
      <c r="L355" s="35"/>
      <c r="M355" s="36"/>
      <c r="N355" s="123">
        <f t="shared" ref="N355:N377" si="23">I355 * K355</f>
        <v>0</v>
      </c>
    </row>
    <row r="356" spans="1:14" ht="15" customHeight="1">
      <c r="A356" s="21" t="s">
        <v>1195</v>
      </c>
      <c r="B356" s="22" t="s">
        <v>1196</v>
      </c>
      <c r="C356" s="22" t="s">
        <v>1914</v>
      </c>
      <c r="D356" s="22" t="s">
        <v>40</v>
      </c>
      <c r="E356" s="119"/>
      <c r="F356" s="23" t="s">
        <v>170</v>
      </c>
      <c r="G356" s="22" t="s">
        <v>251</v>
      </c>
      <c r="H356" s="24">
        <v>73</v>
      </c>
      <c r="I356" s="118">
        <v>0</v>
      </c>
      <c r="J356" s="41">
        <v>24</v>
      </c>
      <c r="K356" s="125"/>
      <c r="L356" s="124" t="s">
        <v>47</v>
      </c>
      <c r="M356" s="34">
        <v>94007</v>
      </c>
      <c r="N356" s="122">
        <f t="shared" ref="N356:N376" si="24">I356 * K356</f>
        <v>0</v>
      </c>
    </row>
    <row r="357" spans="1:14" ht="15" customHeight="1">
      <c r="A357" s="21" t="s">
        <v>1197</v>
      </c>
      <c r="B357" s="22" t="s">
        <v>1198</v>
      </c>
      <c r="C357" s="22" t="s">
        <v>1914</v>
      </c>
      <c r="D357" s="22" t="s">
        <v>40</v>
      </c>
      <c r="E357" s="119"/>
      <c r="F357" s="23" t="s">
        <v>170</v>
      </c>
      <c r="G357" s="22" t="s">
        <v>251</v>
      </c>
      <c r="H357" s="24">
        <v>263</v>
      </c>
      <c r="I357" s="118">
        <v>0</v>
      </c>
      <c r="J357" s="41">
        <v>24</v>
      </c>
      <c r="K357" s="125"/>
      <c r="L357" s="124" t="s">
        <v>47</v>
      </c>
      <c r="M357" s="34">
        <v>94006</v>
      </c>
      <c r="N357" s="122">
        <f t="shared" si="24"/>
        <v>0</v>
      </c>
    </row>
    <row r="358" spans="1:14" ht="15" customHeight="1">
      <c r="A358" s="21" t="s">
        <v>1199</v>
      </c>
      <c r="B358" s="22" t="s">
        <v>1200</v>
      </c>
      <c r="C358" s="22" t="s">
        <v>1914</v>
      </c>
      <c r="D358" s="22" t="s">
        <v>40</v>
      </c>
      <c r="E358" s="119"/>
      <c r="F358" s="23" t="s">
        <v>170</v>
      </c>
      <c r="G358" s="22" t="s">
        <v>251</v>
      </c>
      <c r="H358" s="24">
        <v>421</v>
      </c>
      <c r="I358" s="118">
        <v>0</v>
      </c>
      <c r="J358" s="41">
        <v>24</v>
      </c>
      <c r="K358" s="125"/>
      <c r="L358" s="124" t="s">
        <v>47</v>
      </c>
      <c r="M358" s="34">
        <v>94005</v>
      </c>
      <c r="N358" s="122">
        <f t="shared" si="24"/>
        <v>0</v>
      </c>
    </row>
    <row r="359" spans="1:14" ht="15" customHeight="1">
      <c r="A359" s="21" t="s">
        <v>1201</v>
      </c>
      <c r="B359" s="22" t="s">
        <v>1202</v>
      </c>
      <c r="C359" s="22" t="s">
        <v>1914</v>
      </c>
      <c r="D359" s="22" t="s">
        <v>40</v>
      </c>
      <c r="E359" s="119"/>
      <c r="F359" s="23" t="s">
        <v>170</v>
      </c>
      <c r="G359" s="22" t="s">
        <v>251</v>
      </c>
      <c r="H359" s="24">
        <v>60</v>
      </c>
      <c r="I359" s="118">
        <v>0</v>
      </c>
      <c r="J359" s="41">
        <v>24</v>
      </c>
      <c r="K359" s="125"/>
      <c r="L359" s="124" t="s">
        <v>47</v>
      </c>
      <c r="M359" s="34">
        <v>94004</v>
      </c>
      <c r="N359" s="122">
        <f t="shared" si="24"/>
        <v>0</v>
      </c>
    </row>
    <row r="360" spans="1:14" ht="15" customHeight="1">
      <c r="A360" s="21" t="s">
        <v>1203</v>
      </c>
      <c r="B360" s="22" t="s">
        <v>1204</v>
      </c>
      <c r="C360" s="22" t="s">
        <v>1914</v>
      </c>
      <c r="D360" s="22" t="s">
        <v>40</v>
      </c>
      <c r="E360" s="119"/>
      <c r="F360" s="23" t="s">
        <v>170</v>
      </c>
      <c r="G360" s="22" t="s">
        <v>251</v>
      </c>
      <c r="H360" s="24">
        <v>411</v>
      </c>
      <c r="I360" s="118">
        <v>0</v>
      </c>
      <c r="J360" s="41">
        <v>24</v>
      </c>
      <c r="K360" s="125"/>
      <c r="L360" s="124" t="s">
        <v>47</v>
      </c>
      <c r="M360" s="34">
        <v>94003</v>
      </c>
      <c r="N360" s="122">
        <f t="shared" si="24"/>
        <v>0</v>
      </c>
    </row>
    <row r="361" spans="1:14" ht="15" customHeight="1">
      <c r="A361" s="21" t="s">
        <v>1205</v>
      </c>
      <c r="B361" s="22" t="s">
        <v>1206</v>
      </c>
      <c r="C361" s="22" t="s">
        <v>1914</v>
      </c>
      <c r="D361" s="22" t="s">
        <v>40</v>
      </c>
      <c r="E361" s="119"/>
      <c r="F361" s="23" t="s">
        <v>170</v>
      </c>
      <c r="G361" s="22" t="s">
        <v>251</v>
      </c>
      <c r="H361" s="24">
        <v>133</v>
      </c>
      <c r="I361" s="118">
        <v>0</v>
      </c>
      <c r="J361" s="41">
        <v>24</v>
      </c>
      <c r="K361" s="125"/>
      <c r="L361" s="124" t="s">
        <v>47</v>
      </c>
      <c r="M361" s="34">
        <v>94002</v>
      </c>
      <c r="N361" s="122">
        <f t="shared" si="24"/>
        <v>0</v>
      </c>
    </row>
    <row r="362" spans="1:14" ht="15" customHeight="1">
      <c r="A362" s="21" t="s">
        <v>1207</v>
      </c>
      <c r="B362" s="22" t="s">
        <v>1208</v>
      </c>
      <c r="C362" s="22" t="s">
        <v>1914</v>
      </c>
      <c r="D362" s="22" t="s">
        <v>40</v>
      </c>
      <c r="E362" s="119"/>
      <c r="F362" s="23" t="s">
        <v>170</v>
      </c>
      <c r="G362" s="22" t="s">
        <v>251</v>
      </c>
      <c r="H362" s="24">
        <v>42</v>
      </c>
      <c r="I362" s="118">
        <v>0</v>
      </c>
      <c r="J362" s="41">
        <v>24</v>
      </c>
      <c r="K362" s="125"/>
      <c r="L362" s="124" t="s">
        <v>47</v>
      </c>
      <c r="M362" s="34">
        <v>94001</v>
      </c>
      <c r="N362" s="122">
        <f t="shared" si="24"/>
        <v>0</v>
      </c>
    </row>
    <row r="363" spans="1:14" ht="15" customHeight="1">
      <c r="A363" s="21" t="s">
        <v>1223</v>
      </c>
      <c r="B363" s="22" t="s">
        <v>1224</v>
      </c>
      <c r="C363" s="22" t="s">
        <v>1192</v>
      </c>
      <c r="D363" s="22" t="s">
        <v>40</v>
      </c>
      <c r="E363" s="119"/>
      <c r="F363" s="23" t="s">
        <v>122</v>
      </c>
      <c r="G363" s="22" t="s">
        <v>46</v>
      </c>
      <c r="H363" s="24">
        <v>75</v>
      </c>
      <c r="I363" s="118">
        <v>0</v>
      </c>
      <c r="J363" s="41">
        <v>22</v>
      </c>
      <c r="K363" s="41">
        <f t="shared" ref="K363:K376" si="25">J363*(1-$N$11)</f>
        <v>22</v>
      </c>
      <c r="L363" s="121">
        <f t="shared" ref="L363:L376" si="26">1-(K363/J363)</f>
        <v>0</v>
      </c>
      <c r="M363" s="34">
        <v>92123</v>
      </c>
      <c r="N363" s="122">
        <f t="shared" si="24"/>
        <v>0</v>
      </c>
    </row>
    <row r="364" spans="1:14" ht="15" customHeight="1">
      <c r="A364" s="21" t="s">
        <v>1225</v>
      </c>
      <c r="B364" s="22" t="s">
        <v>1226</v>
      </c>
      <c r="C364" s="22" t="s">
        <v>1915</v>
      </c>
      <c r="D364" s="22" t="s">
        <v>40</v>
      </c>
      <c r="E364" s="119" t="s">
        <v>147</v>
      </c>
      <c r="F364" s="23" t="s">
        <v>122</v>
      </c>
      <c r="G364" s="22" t="s">
        <v>46</v>
      </c>
      <c r="H364" s="24">
        <v>15</v>
      </c>
      <c r="I364" s="118">
        <v>0</v>
      </c>
      <c r="J364" s="41">
        <v>22</v>
      </c>
      <c r="K364" s="41">
        <f t="shared" si="25"/>
        <v>22</v>
      </c>
      <c r="L364" s="121">
        <f t="shared" si="26"/>
        <v>0</v>
      </c>
      <c r="M364" s="34">
        <v>92275</v>
      </c>
      <c r="N364" s="122">
        <f t="shared" si="24"/>
        <v>0</v>
      </c>
    </row>
    <row r="365" spans="1:14" ht="15" customHeight="1">
      <c r="A365" s="21" t="s">
        <v>1190</v>
      </c>
      <c r="B365" s="22" t="s">
        <v>1191</v>
      </c>
      <c r="C365" s="22" t="s">
        <v>1916</v>
      </c>
      <c r="D365" s="22" t="s">
        <v>45</v>
      </c>
      <c r="E365" s="119"/>
      <c r="F365" s="23" t="s">
        <v>138</v>
      </c>
      <c r="G365" s="22" t="s">
        <v>46</v>
      </c>
      <c r="H365" s="24">
        <v>437</v>
      </c>
      <c r="I365" s="118">
        <v>0</v>
      </c>
      <c r="J365" s="41">
        <v>17</v>
      </c>
      <c r="K365" s="41">
        <f t="shared" si="25"/>
        <v>17</v>
      </c>
      <c r="L365" s="121">
        <f t="shared" si="26"/>
        <v>0</v>
      </c>
      <c r="M365" s="34">
        <v>55121</v>
      </c>
      <c r="N365" s="122">
        <f t="shared" si="24"/>
        <v>0</v>
      </c>
    </row>
    <row r="366" spans="1:14" ht="15" customHeight="1">
      <c r="A366" s="21" t="s">
        <v>1193</v>
      </c>
      <c r="B366" s="22" t="s">
        <v>1194</v>
      </c>
      <c r="C366" s="22" t="s">
        <v>1916</v>
      </c>
      <c r="D366" s="22" t="s">
        <v>45</v>
      </c>
      <c r="E366" s="119"/>
      <c r="F366" s="23" t="s">
        <v>138</v>
      </c>
      <c r="G366" s="22" t="s">
        <v>46</v>
      </c>
      <c r="H366" s="24">
        <v>313</v>
      </c>
      <c r="I366" s="118">
        <v>0</v>
      </c>
      <c r="J366" s="41">
        <v>17</v>
      </c>
      <c r="K366" s="41">
        <f t="shared" si="25"/>
        <v>17</v>
      </c>
      <c r="L366" s="121">
        <f t="shared" si="26"/>
        <v>0</v>
      </c>
      <c r="M366" s="34">
        <v>91551</v>
      </c>
      <c r="N366" s="122">
        <f t="shared" si="24"/>
        <v>0</v>
      </c>
    </row>
    <row r="367" spans="1:14" ht="15" customHeight="1">
      <c r="A367" s="21" t="s">
        <v>1221</v>
      </c>
      <c r="B367" s="22" t="s">
        <v>1222</v>
      </c>
      <c r="C367" s="22" t="s">
        <v>1916</v>
      </c>
      <c r="D367" s="22" t="s">
        <v>45</v>
      </c>
      <c r="E367" s="119"/>
      <c r="F367" s="23" t="s">
        <v>138</v>
      </c>
      <c r="G367" s="22" t="s">
        <v>46</v>
      </c>
      <c r="H367" s="24">
        <v>546</v>
      </c>
      <c r="I367" s="118">
        <v>0</v>
      </c>
      <c r="J367" s="41">
        <v>17</v>
      </c>
      <c r="K367" s="41">
        <f t="shared" si="25"/>
        <v>17</v>
      </c>
      <c r="L367" s="121">
        <f t="shared" si="26"/>
        <v>0</v>
      </c>
      <c r="M367" s="34">
        <v>851</v>
      </c>
      <c r="N367" s="122">
        <f t="shared" si="24"/>
        <v>0</v>
      </c>
    </row>
    <row r="368" spans="1:14" ht="15" customHeight="1">
      <c r="A368" s="21" t="s">
        <v>1227</v>
      </c>
      <c r="B368" s="22" t="s">
        <v>1228</v>
      </c>
      <c r="C368" s="22" t="s">
        <v>1916</v>
      </c>
      <c r="D368" s="22" t="s">
        <v>45</v>
      </c>
      <c r="E368" s="119"/>
      <c r="F368" s="23" t="s">
        <v>138</v>
      </c>
      <c r="G368" s="22" t="s">
        <v>46</v>
      </c>
      <c r="H368" s="24">
        <v>199</v>
      </c>
      <c r="I368" s="118">
        <v>0</v>
      </c>
      <c r="J368" s="41">
        <v>17</v>
      </c>
      <c r="K368" s="41">
        <f t="shared" si="25"/>
        <v>17</v>
      </c>
      <c r="L368" s="121">
        <f t="shared" si="26"/>
        <v>0</v>
      </c>
      <c r="M368" s="34">
        <v>51551</v>
      </c>
      <c r="N368" s="122">
        <f t="shared" si="24"/>
        <v>0</v>
      </c>
    </row>
    <row r="369" spans="1:14" ht="15" customHeight="1">
      <c r="A369" s="21" t="s">
        <v>1229</v>
      </c>
      <c r="B369" s="22" t="s">
        <v>1230</v>
      </c>
      <c r="C369" s="22" t="s">
        <v>1916</v>
      </c>
      <c r="D369" s="22" t="s">
        <v>45</v>
      </c>
      <c r="E369" s="119"/>
      <c r="F369" s="23" t="s">
        <v>138</v>
      </c>
      <c r="G369" s="86" t="s">
        <v>251</v>
      </c>
      <c r="H369" s="24">
        <v>382</v>
      </c>
      <c r="I369" s="118">
        <v>0</v>
      </c>
      <c r="J369" s="41">
        <v>17</v>
      </c>
      <c r="K369" s="41">
        <f t="shared" si="25"/>
        <v>17</v>
      </c>
      <c r="L369" s="121">
        <f t="shared" si="26"/>
        <v>0</v>
      </c>
      <c r="M369" s="34">
        <v>839</v>
      </c>
      <c r="N369" s="122">
        <f t="shared" si="24"/>
        <v>0</v>
      </c>
    </row>
    <row r="370" spans="1:14" ht="15" customHeight="1">
      <c r="A370" s="21" t="s">
        <v>1209</v>
      </c>
      <c r="B370" s="22" t="s">
        <v>1210</v>
      </c>
      <c r="C370" s="22" t="s">
        <v>1917</v>
      </c>
      <c r="D370" s="22" t="s">
        <v>40</v>
      </c>
      <c r="E370" s="119"/>
      <c r="F370" s="23" t="s">
        <v>122</v>
      </c>
      <c r="G370" s="22" t="s">
        <v>46</v>
      </c>
      <c r="H370" s="24">
        <v>2000</v>
      </c>
      <c r="I370" s="118">
        <v>0</v>
      </c>
      <c r="J370" s="41">
        <v>20</v>
      </c>
      <c r="K370" s="41">
        <f t="shared" si="25"/>
        <v>20</v>
      </c>
      <c r="L370" s="121">
        <f t="shared" si="26"/>
        <v>0</v>
      </c>
      <c r="M370" s="34">
        <v>13252</v>
      </c>
      <c r="N370" s="122">
        <f t="shared" si="24"/>
        <v>0</v>
      </c>
    </row>
    <row r="371" spans="1:14" ht="15" customHeight="1">
      <c r="A371" s="21" t="s">
        <v>1211</v>
      </c>
      <c r="B371" s="22" t="s">
        <v>1212</v>
      </c>
      <c r="C371" s="22" t="s">
        <v>1917</v>
      </c>
      <c r="D371" s="22" t="s">
        <v>40</v>
      </c>
      <c r="E371" s="119"/>
      <c r="F371" s="23"/>
      <c r="G371" s="22"/>
      <c r="H371" s="24">
        <v>50</v>
      </c>
      <c r="I371" s="118">
        <v>0</v>
      </c>
      <c r="J371" s="41">
        <v>20</v>
      </c>
      <c r="K371" s="41">
        <f t="shared" si="25"/>
        <v>20</v>
      </c>
      <c r="L371" s="121">
        <f t="shared" si="26"/>
        <v>0</v>
      </c>
      <c r="M371" s="34">
        <v>91673</v>
      </c>
      <c r="N371" s="122">
        <f t="shared" si="24"/>
        <v>0</v>
      </c>
    </row>
    <row r="372" spans="1:14" ht="15" customHeight="1">
      <c r="A372" s="21" t="s">
        <v>1213</v>
      </c>
      <c r="B372" s="22" t="s">
        <v>1214</v>
      </c>
      <c r="C372" s="22" t="s">
        <v>1917</v>
      </c>
      <c r="D372" s="22" t="s">
        <v>40</v>
      </c>
      <c r="E372" s="119"/>
      <c r="F372" s="23" t="s">
        <v>122</v>
      </c>
      <c r="G372" s="22" t="s">
        <v>46</v>
      </c>
      <c r="H372" s="24">
        <v>164</v>
      </c>
      <c r="I372" s="118">
        <v>0</v>
      </c>
      <c r="J372" s="41">
        <v>20</v>
      </c>
      <c r="K372" s="41">
        <f t="shared" si="25"/>
        <v>20</v>
      </c>
      <c r="L372" s="121">
        <f t="shared" si="26"/>
        <v>0</v>
      </c>
      <c r="M372" s="34">
        <v>4010</v>
      </c>
      <c r="N372" s="122">
        <f t="shared" si="24"/>
        <v>0</v>
      </c>
    </row>
    <row r="373" spans="1:14" ht="15" customHeight="1">
      <c r="A373" s="21" t="s">
        <v>1215</v>
      </c>
      <c r="B373" s="22" t="s">
        <v>1216</v>
      </c>
      <c r="C373" s="22" t="s">
        <v>1917</v>
      </c>
      <c r="D373" s="22" t="s">
        <v>45</v>
      </c>
      <c r="E373" s="119"/>
      <c r="F373" s="23" t="s">
        <v>141</v>
      </c>
      <c r="G373" s="22" t="s">
        <v>46</v>
      </c>
      <c r="H373" s="24">
        <v>1907</v>
      </c>
      <c r="I373" s="118">
        <v>0</v>
      </c>
      <c r="J373" s="41">
        <v>17</v>
      </c>
      <c r="K373" s="41">
        <f t="shared" si="25"/>
        <v>17</v>
      </c>
      <c r="L373" s="121">
        <f t="shared" si="26"/>
        <v>0</v>
      </c>
      <c r="M373" s="34">
        <v>48821</v>
      </c>
      <c r="N373" s="122">
        <f t="shared" si="24"/>
        <v>0</v>
      </c>
    </row>
    <row r="374" spans="1:14" ht="15" customHeight="1">
      <c r="A374" s="21" t="s">
        <v>1217</v>
      </c>
      <c r="B374" s="22" t="s">
        <v>1218</v>
      </c>
      <c r="C374" s="22" t="s">
        <v>1917</v>
      </c>
      <c r="D374" s="22" t="s">
        <v>40</v>
      </c>
      <c r="E374" s="119"/>
      <c r="F374" s="23" t="s">
        <v>122</v>
      </c>
      <c r="G374" s="22" t="s">
        <v>46</v>
      </c>
      <c r="H374" s="24">
        <v>2000</v>
      </c>
      <c r="I374" s="118">
        <v>0</v>
      </c>
      <c r="J374" s="41">
        <v>20</v>
      </c>
      <c r="K374" s="41">
        <f t="shared" si="25"/>
        <v>20</v>
      </c>
      <c r="L374" s="121">
        <f t="shared" si="26"/>
        <v>0</v>
      </c>
      <c r="M374" s="34">
        <v>37359</v>
      </c>
      <c r="N374" s="122">
        <f t="shared" si="24"/>
        <v>0</v>
      </c>
    </row>
    <row r="375" spans="1:14" ht="15" customHeight="1">
      <c r="A375" s="21" t="s">
        <v>1219</v>
      </c>
      <c r="B375" s="22" t="s">
        <v>1220</v>
      </c>
      <c r="C375" s="22" t="s">
        <v>1917</v>
      </c>
      <c r="D375" s="22" t="s">
        <v>40</v>
      </c>
      <c r="E375" s="119"/>
      <c r="F375" s="23" t="s">
        <v>122</v>
      </c>
      <c r="G375" s="22" t="s">
        <v>46</v>
      </c>
      <c r="H375" s="24">
        <v>296</v>
      </c>
      <c r="I375" s="118">
        <v>0</v>
      </c>
      <c r="J375" s="41">
        <v>20</v>
      </c>
      <c r="K375" s="41">
        <f t="shared" si="25"/>
        <v>20</v>
      </c>
      <c r="L375" s="121">
        <f t="shared" si="26"/>
        <v>0</v>
      </c>
      <c r="M375" s="34">
        <v>587</v>
      </c>
      <c r="N375" s="122">
        <f t="shared" si="24"/>
        <v>0</v>
      </c>
    </row>
    <row r="376" spans="1:14" ht="15" customHeight="1">
      <c r="A376" s="21" t="s">
        <v>1231</v>
      </c>
      <c r="B376" s="22" t="s">
        <v>1232</v>
      </c>
      <c r="C376" s="22" t="s">
        <v>1917</v>
      </c>
      <c r="D376" s="22" t="s">
        <v>40</v>
      </c>
      <c r="E376" s="119"/>
      <c r="F376" s="23" t="s">
        <v>122</v>
      </c>
      <c r="G376" s="22" t="s">
        <v>46</v>
      </c>
      <c r="H376" s="24">
        <v>170</v>
      </c>
      <c r="I376" s="118">
        <v>0</v>
      </c>
      <c r="J376" s="41">
        <v>20</v>
      </c>
      <c r="K376" s="41">
        <f t="shared" si="25"/>
        <v>20</v>
      </c>
      <c r="L376" s="121">
        <f t="shared" si="26"/>
        <v>0</v>
      </c>
      <c r="M376" s="34">
        <v>5890</v>
      </c>
      <c r="N376" s="122">
        <f t="shared" si="24"/>
        <v>0</v>
      </c>
    </row>
    <row r="377" spans="1:14" ht="15" customHeight="1">
      <c r="A377" s="29"/>
      <c r="B377" s="26" t="s">
        <v>39</v>
      </c>
      <c r="C377" s="30"/>
      <c r="D377" s="30"/>
      <c r="E377" s="120"/>
      <c r="F377" s="31"/>
      <c r="G377" s="30"/>
      <c r="H377" s="32"/>
      <c r="I377" s="33"/>
      <c r="J377" s="42"/>
      <c r="K377" s="35"/>
      <c r="L377" s="35"/>
      <c r="M377" s="36"/>
      <c r="N377" s="123">
        <f t="shared" si="23"/>
        <v>0</v>
      </c>
    </row>
    <row r="378" spans="1:14" ht="15" customHeight="1">
      <c r="A378" s="21" t="s">
        <v>37</v>
      </c>
      <c r="B378" s="22" t="s">
        <v>38</v>
      </c>
      <c r="C378" s="22" t="s">
        <v>39</v>
      </c>
      <c r="D378" s="22" t="s">
        <v>40</v>
      </c>
      <c r="E378" s="119"/>
      <c r="F378" s="23" t="s">
        <v>41</v>
      </c>
      <c r="G378" s="22"/>
      <c r="H378" s="24">
        <v>68</v>
      </c>
      <c r="I378" s="118">
        <v>0</v>
      </c>
      <c r="J378" s="41">
        <v>23.5</v>
      </c>
      <c r="K378" s="41">
        <f t="shared" ref="K378:K409" si="27">J378*(1-$N$11)</f>
        <v>23.5</v>
      </c>
      <c r="L378" s="121">
        <f t="shared" ref="L378:L409" si="28">1-(K378/J378)</f>
        <v>0</v>
      </c>
      <c r="M378" s="34">
        <v>94023</v>
      </c>
      <c r="N378" s="122">
        <f t="shared" ref="N378:N441" si="29">I378 * K378</f>
        <v>0</v>
      </c>
    </row>
    <row r="379" spans="1:14" ht="15" customHeight="1">
      <c r="A379" s="21" t="s">
        <v>148</v>
      </c>
      <c r="B379" s="22" t="s">
        <v>149</v>
      </c>
      <c r="C379" s="22" t="s">
        <v>39</v>
      </c>
      <c r="D379" s="22" t="s">
        <v>40</v>
      </c>
      <c r="E379" s="119" t="s">
        <v>147</v>
      </c>
      <c r="F379" s="23" t="s">
        <v>150</v>
      </c>
      <c r="G379" s="22"/>
      <c r="H379" s="24">
        <v>41</v>
      </c>
      <c r="I379" s="118">
        <v>0</v>
      </c>
      <c r="J379" s="41">
        <v>20</v>
      </c>
      <c r="K379" s="41">
        <f t="shared" si="27"/>
        <v>20</v>
      </c>
      <c r="L379" s="121">
        <f t="shared" si="28"/>
        <v>0</v>
      </c>
      <c r="M379" s="34">
        <v>92658</v>
      </c>
      <c r="N379" s="122">
        <f t="shared" si="29"/>
        <v>0</v>
      </c>
    </row>
    <row r="380" spans="1:14" ht="15" customHeight="1">
      <c r="A380" s="21" t="s">
        <v>151</v>
      </c>
      <c r="B380" s="22" t="s">
        <v>152</v>
      </c>
      <c r="C380" s="22" t="s">
        <v>39</v>
      </c>
      <c r="D380" s="22" t="s">
        <v>55</v>
      </c>
      <c r="E380" s="119" t="s">
        <v>97</v>
      </c>
      <c r="F380" s="23" t="s">
        <v>61</v>
      </c>
      <c r="G380" s="22"/>
      <c r="H380" s="24">
        <v>16</v>
      </c>
      <c r="I380" s="118">
        <v>0</v>
      </c>
      <c r="J380" s="41">
        <v>55</v>
      </c>
      <c r="K380" s="41">
        <f t="shared" si="27"/>
        <v>55</v>
      </c>
      <c r="L380" s="121">
        <f t="shared" si="28"/>
        <v>0</v>
      </c>
      <c r="M380" s="34">
        <v>44830</v>
      </c>
      <c r="N380" s="122">
        <f t="shared" si="29"/>
        <v>0</v>
      </c>
    </row>
    <row r="381" spans="1:14" ht="15" customHeight="1">
      <c r="A381" s="21" t="s">
        <v>154</v>
      </c>
      <c r="B381" s="22" t="s">
        <v>152</v>
      </c>
      <c r="C381" s="22" t="s">
        <v>39</v>
      </c>
      <c r="D381" s="22" t="s">
        <v>89</v>
      </c>
      <c r="E381" s="119" t="s">
        <v>97</v>
      </c>
      <c r="F381" s="23" t="s">
        <v>56</v>
      </c>
      <c r="G381" s="22"/>
      <c r="H381" s="24">
        <v>20</v>
      </c>
      <c r="I381" s="118">
        <v>0</v>
      </c>
      <c r="J381" s="41">
        <v>70</v>
      </c>
      <c r="K381" s="41">
        <f t="shared" si="27"/>
        <v>70</v>
      </c>
      <c r="L381" s="121">
        <f t="shared" si="28"/>
        <v>0</v>
      </c>
      <c r="M381" s="34">
        <v>37603</v>
      </c>
      <c r="N381" s="122">
        <f t="shared" si="29"/>
        <v>0</v>
      </c>
    </row>
    <row r="382" spans="1:14" ht="15" customHeight="1">
      <c r="A382" s="21" t="s">
        <v>155</v>
      </c>
      <c r="B382" s="22" t="s">
        <v>152</v>
      </c>
      <c r="C382" s="22" t="s">
        <v>39</v>
      </c>
      <c r="D382" s="22" t="s">
        <v>102</v>
      </c>
      <c r="E382" s="119" t="s">
        <v>97</v>
      </c>
      <c r="F382" s="23" t="s">
        <v>56</v>
      </c>
      <c r="G382" s="22"/>
      <c r="H382" s="24">
        <v>48</v>
      </c>
      <c r="I382" s="118">
        <v>0</v>
      </c>
      <c r="J382" s="41">
        <v>100</v>
      </c>
      <c r="K382" s="41">
        <f t="shared" si="27"/>
        <v>100</v>
      </c>
      <c r="L382" s="121">
        <f t="shared" si="28"/>
        <v>0</v>
      </c>
      <c r="M382" s="34">
        <v>92353</v>
      </c>
      <c r="N382" s="122">
        <f t="shared" si="29"/>
        <v>0</v>
      </c>
    </row>
    <row r="383" spans="1:14" ht="15" customHeight="1">
      <c r="A383" s="21" t="s">
        <v>163</v>
      </c>
      <c r="B383" s="22" t="s">
        <v>164</v>
      </c>
      <c r="C383" s="22" t="s">
        <v>39</v>
      </c>
      <c r="D383" s="22" t="s">
        <v>40</v>
      </c>
      <c r="E383" s="119" t="s">
        <v>97</v>
      </c>
      <c r="F383" s="23" t="s">
        <v>165</v>
      </c>
      <c r="G383" s="22"/>
      <c r="H383" s="24">
        <v>55</v>
      </c>
      <c r="I383" s="118">
        <v>0</v>
      </c>
      <c r="J383" s="41">
        <v>20</v>
      </c>
      <c r="K383" s="41">
        <f t="shared" si="27"/>
        <v>20</v>
      </c>
      <c r="L383" s="121">
        <f t="shared" si="28"/>
        <v>0</v>
      </c>
      <c r="M383" s="34">
        <v>30783</v>
      </c>
      <c r="N383" s="122">
        <f t="shared" si="29"/>
        <v>0</v>
      </c>
    </row>
    <row r="384" spans="1:14" ht="15" customHeight="1">
      <c r="A384" s="21" t="s">
        <v>166</v>
      </c>
      <c r="B384" s="22" t="s">
        <v>167</v>
      </c>
      <c r="C384" s="22" t="s">
        <v>39</v>
      </c>
      <c r="D384" s="22" t="s">
        <v>40</v>
      </c>
      <c r="E384" s="119" t="s">
        <v>97</v>
      </c>
      <c r="F384" s="23" t="s">
        <v>58</v>
      </c>
      <c r="G384" s="22"/>
      <c r="H384" s="24">
        <v>531</v>
      </c>
      <c r="I384" s="118">
        <v>0</v>
      </c>
      <c r="J384" s="41">
        <v>20</v>
      </c>
      <c r="K384" s="41">
        <f t="shared" si="27"/>
        <v>20</v>
      </c>
      <c r="L384" s="121">
        <f t="shared" si="28"/>
        <v>0</v>
      </c>
      <c r="M384" s="34">
        <v>51864</v>
      </c>
      <c r="N384" s="122">
        <f t="shared" si="29"/>
        <v>0</v>
      </c>
    </row>
    <row r="385" spans="1:14" ht="15" customHeight="1">
      <c r="A385" s="21" t="s">
        <v>168</v>
      </c>
      <c r="B385" s="22" t="s">
        <v>169</v>
      </c>
      <c r="C385" s="22" t="s">
        <v>39</v>
      </c>
      <c r="D385" s="22" t="s">
        <v>40</v>
      </c>
      <c r="E385" s="119" t="s">
        <v>97</v>
      </c>
      <c r="F385" s="23" t="s">
        <v>170</v>
      </c>
      <c r="G385" s="22"/>
      <c r="H385" s="24">
        <v>245</v>
      </c>
      <c r="I385" s="118">
        <v>0</v>
      </c>
      <c r="J385" s="41">
        <v>23.5</v>
      </c>
      <c r="K385" s="41">
        <f t="shared" si="27"/>
        <v>23.5</v>
      </c>
      <c r="L385" s="121">
        <f t="shared" si="28"/>
        <v>0</v>
      </c>
      <c r="M385" s="34">
        <v>91440</v>
      </c>
      <c r="N385" s="122">
        <f t="shared" si="29"/>
        <v>0</v>
      </c>
    </row>
    <row r="386" spans="1:14" ht="15" customHeight="1">
      <c r="A386" s="21" t="s">
        <v>204</v>
      </c>
      <c r="B386" s="22" t="s">
        <v>205</v>
      </c>
      <c r="C386" s="22" t="s">
        <v>39</v>
      </c>
      <c r="D386" s="22" t="s">
        <v>60</v>
      </c>
      <c r="E386" s="119" t="s">
        <v>97</v>
      </c>
      <c r="F386" s="23" t="s">
        <v>58</v>
      </c>
      <c r="G386" s="22"/>
      <c r="H386" s="24">
        <v>6</v>
      </c>
      <c r="I386" s="118">
        <v>0</v>
      </c>
      <c r="J386" s="41">
        <v>36.5</v>
      </c>
      <c r="K386" s="41">
        <f t="shared" si="27"/>
        <v>36.5</v>
      </c>
      <c r="L386" s="121">
        <f t="shared" si="28"/>
        <v>0</v>
      </c>
      <c r="M386" s="34">
        <v>92610</v>
      </c>
      <c r="N386" s="122">
        <f t="shared" si="29"/>
        <v>0</v>
      </c>
    </row>
    <row r="387" spans="1:14" ht="15" customHeight="1">
      <c r="A387" s="21" t="s">
        <v>206</v>
      </c>
      <c r="B387" s="22" t="s">
        <v>207</v>
      </c>
      <c r="C387" s="22" t="s">
        <v>39</v>
      </c>
      <c r="D387" s="22" t="s">
        <v>40</v>
      </c>
      <c r="E387" s="119"/>
      <c r="F387" s="23" t="s">
        <v>41</v>
      </c>
      <c r="G387" s="22" t="s">
        <v>46</v>
      </c>
      <c r="H387" s="24">
        <v>15</v>
      </c>
      <c r="I387" s="118">
        <v>0</v>
      </c>
      <c r="J387" s="41">
        <v>20</v>
      </c>
      <c r="K387" s="41">
        <f t="shared" si="27"/>
        <v>20</v>
      </c>
      <c r="L387" s="121">
        <f t="shared" si="28"/>
        <v>0</v>
      </c>
      <c r="M387" s="34">
        <v>91227</v>
      </c>
      <c r="N387" s="122">
        <f t="shared" si="29"/>
        <v>0</v>
      </c>
    </row>
    <row r="388" spans="1:14" ht="15" customHeight="1">
      <c r="A388" s="21" t="s">
        <v>208</v>
      </c>
      <c r="B388" s="22" t="s">
        <v>209</v>
      </c>
      <c r="C388" s="22" t="s">
        <v>39</v>
      </c>
      <c r="D388" s="22" t="s">
        <v>40</v>
      </c>
      <c r="E388" s="119" t="s">
        <v>97</v>
      </c>
      <c r="F388" s="23" t="s">
        <v>41</v>
      </c>
      <c r="G388" s="22"/>
      <c r="H388" s="24">
        <v>22</v>
      </c>
      <c r="I388" s="118">
        <v>0</v>
      </c>
      <c r="J388" s="41">
        <v>20</v>
      </c>
      <c r="K388" s="41">
        <f t="shared" si="27"/>
        <v>20</v>
      </c>
      <c r="L388" s="121">
        <f t="shared" si="28"/>
        <v>0</v>
      </c>
      <c r="M388" s="34">
        <v>22850</v>
      </c>
      <c r="N388" s="122">
        <f t="shared" si="29"/>
        <v>0</v>
      </c>
    </row>
    <row r="389" spans="1:14" ht="15" customHeight="1">
      <c r="A389" s="21" t="s">
        <v>210</v>
      </c>
      <c r="B389" s="22" t="s">
        <v>209</v>
      </c>
      <c r="C389" s="22" t="s">
        <v>39</v>
      </c>
      <c r="D389" s="22" t="s">
        <v>60</v>
      </c>
      <c r="E389" s="119" t="s">
        <v>97</v>
      </c>
      <c r="F389" s="23" t="s">
        <v>58</v>
      </c>
      <c r="G389" s="22"/>
      <c r="H389" s="24">
        <v>10</v>
      </c>
      <c r="I389" s="118">
        <v>0</v>
      </c>
      <c r="J389" s="41">
        <v>36.5</v>
      </c>
      <c r="K389" s="41">
        <f t="shared" si="27"/>
        <v>36.5</v>
      </c>
      <c r="L389" s="121">
        <f t="shared" si="28"/>
        <v>0</v>
      </c>
      <c r="M389" s="34">
        <v>92611</v>
      </c>
      <c r="N389" s="122">
        <f t="shared" si="29"/>
        <v>0</v>
      </c>
    </row>
    <row r="390" spans="1:14" ht="15" customHeight="1">
      <c r="A390" s="21" t="s">
        <v>211</v>
      </c>
      <c r="B390" s="22" t="s">
        <v>212</v>
      </c>
      <c r="C390" s="22" t="s">
        <v>39</v>
      </c>
      <c r="D390" s="22" t="s">
        <v>40</v>
      </c>
      <c r="E390" s="119" t="s">
        <v>97</v>
      </c>
      <c r="F390" s="23" t="s">
        <v>58</v>
      </c>
      <c r="G390" s="22"/>
      <c r="H390" s="24">
        <v>10</v>
      </c>
      <c r="I390" s="118">
        <v>0</v>
      </c>
      <c r="J390" s="41">
        <v>20</v>
      </c>
      <c r="K390" s="41">
        <f t="shared" si="27"/>
        <v>20</v>
      </c>
      <c r="L390" s="121">
        <f t="shared" si="28"/>
        <v>0</v>
      </c>
      <c r="M390" s="34">
        <v>15562</v>
      </c>
      <c r="N390" s="122">
        <f t="shared" si="29"/>
        <v>0</v>
      </c>
    </row>
    <row r="391" spans="1:14" ht="15" customHeight="1">
      <c r="A391" s="21" t="s">
        <v>213</v>
      </c>
      <c r="B391" s="22" t="s">
        <v>212</v>
      </c>
      <c r="C391" s="22" t="s">
        <v>39</v>
      </c>
      <c r="D391" s="22" t="s">
        <v>60</v>
      </c>
      <c r="E391" s="119" t="s">
        <v>97</v>
      </c>
      <c r="F391" s="23" t="s">
        <v>150</v>
      </c>
      <c r="G391" s="22"/>
      <c r="H391" s="24">
        <v>148</v>
      </c>
      <c r="I391" s="118">
        <v>0</v>
      </c>
      <c r="J391" s="41">
        <v>36.5</v>
      </c>
      <c r="K391" s="41">
        <f t="shared" si="27"/>
        <v>36.5</v>
      </c>
      <c r="L391" s="121">
        <f t="shared" si="28"/>
        <v>0</v>
      </c>
      <c r="M391" s="34">
        <v>92638</v>
      </c>
      <c r="N391" s="122">
        <f t="shared" si="29"/>
        <v>0</v>
      </c>
    </row>
    <row r="392" spans="1:14" ht="15" customHeight="1">
      <c r="A392" s="21" t="s">
        <v>214</v>
      </c>
      <c r="B392" s="22" t="s">
        <v>215</v>
      </c>
      <c r="C392" s="22" t="s">
        <v>39</v>
      </c>
      <c r="D392" s="22" t="s">
        <v>60</v>
      </c>
      <c r="E392" s="119" t="s">
        <v>97</v>
      </c>
      <c r="F392" s="23" t="s">
        <v>58</v>
      </c>
      <c r="G392" s="22"/>
      <c r="H392" s="24">
        <v>10</v>
      </c>
      <c r="I392" s="118">
        <v>0</v>
      </c>
      <c r="J392" s="41">
        <v>36.5</v>
      </c>
      <c r="K392" s="41">
        <f t="shared" si="27"/>
        <v>36.5</v>
      </c>
      <c r="L392" s="121">
        <f t="shared" si="28"/>
        <v>0</v>
      </c>
      <c r="M392" s="34">
        <v>92612</v>
      </c>
      <c r="N392" s="122">
        <f t="shared" si="29"/>
        <v>0</v>
      </c>
    </row>
    <row r="393" spans="1:14" ht="15" customHeight="1">
      <c r="A393" s="21" t="s">
        <v>216</v>
      </c>
      <c r="B393" s="22" t="s">
        <v>217</v>
      </c>
      <c r="C393" s="22" t="s">
        <v>39</v>
      </c>
      <c r="D393" s="22" t="s">
        <v>40</v>
      </c>
      <c r="E393" s="119" t="s">
        <v>97</v>
      </c>
      <c r="F393" s="23" t="s">
        <v>170</v>
      </c>
      <c r="G393" s="22"/>
      <c r="H393" s="24">
        <v>179</v>
      </c>
      <c r="I393" s="118">
        <v>0</v>
      </c>
      <c r="J393" s="41">
        <v>20</v>
      </c>
      <c r="K393" s="41">
        <f t="shared" si="27"/>
        <v>20</v>
      </c>
      <c r="L393" s="121">
        <f t="shared" si="28"/>
        <v>0</v>
      </c>
      <c r="M393" s="34">
        <v>92149</v>
      </c>
      <c r="N393" s="122">
        <f t="shared" si="29"/>
        <v>0</v>
      </c>
    </row>
    <row r="394" spans="1:14" ht="15" customHeight="1">
      <c r="A394" s="21" t="s">
        <v>218</v>
      </c>
      <c r="B394" s="22" t="s">
        <v>219</v>
      </c>
      <c r="C394" s="22" t="s">
        <v>39</v>
      </c>
      <c r="D394" s="22" t="s">
        <v>60</v>
      </c>
      <c r="E394" s="119" t="s">
        <v>97</v>
      </c>
      <c r="F394" s="23" t="s">
        <v>150</v>
      </c>
      <c r="G394" s="22"/>
      <c r="H394" s="24">
        <v>2</v>
      </c>
      <c r="I394" s="118">
        <v>0</v>
      </c>
      <c r="J394" s="41">
        <v>36.5</v>
      </c>
      <c r="K394" s="41">
        <f t="shared" si="27"/>
        <v>36.5</v>
      </c>
      <c r="L394" s="121">
        <f t="shared" si="28"/>
        <v>0</v>
      </c>
      <c r="M394" s="34">
        <v>92613</v>
      </c>
      <c r="N394" s="122">
        <f t="shared" si="29"/>
        <v>0</v>
      </c>
    </row>
    <row r="395" spans="1:14" ht="15" customHeight="1">
      <c r="A395" s="21" t="s">
        <v>220</v>
      </c>
      <c r="B395" s="22" t="s">
        <v>221</v>
      </c>
      <c r="C395" s="22" t="s">
        <v>39</v>
      </c>
      <c r="D395" s="22" t="s">
        <v>40</v>
      </c>
      <c r="E395" s="119"/>
      <c r="F395" s="23" t="s">
        <v>222</v>
      </c>
      <c r="G395" s="22" t="s">
        <v>142</v>
      </c>
      <c r="H395" s="24">
        <v>2000</v>
      </c>
      <c r="I395" s="118">
        <v>0</v>
      </c>
      <c r="J395" s="41">
        <v>20</v>
      </c>
      <c r="K395" s="41">
        <f t="shared" si="27"/>
        <v>20</v>
      </c>
      <c r="L395" s="121">
        <f t="shared" si="28"/>
        <v>0</v>
      </c>
      <c r="M395" s="34">
        <v>49256</v>
      </c>
      <c r="N395" s="122">
        <f t="shared" si="29"/>
        <v>0</v>
      </c>
    </row>
    <row r="396" spans="1:14" ht="15" customHeight="1">
      <c r="A396" s="21" t="s">
        <v>223</v>
      </c>
      <c r="B396" s="22" t="s">
        <v>221</v>
      </c>
      <c r="C396" s="22" t="s">
        <v>39</v>
      </c>
      <c r="D396" s="22" t="s">
        <v>60</v>
      </c>
      <c r="E396" s="119"/>
      <c r="F396" s="23" t="s">
        <v>224</v>
      </c>
      <c r="G396" s="22" t="s">
        <v>142</v>
      </c>
      <c r="H396" s="24">
        <v>134</v>
      </c>
      <c r="I396" s="118">
        <v>0</v>
      </c>
      <c r="J396" s="41">
        <v>36.5</v>
      </c>
      <c r="K396" s="41">
        <f t="shared" si="27"/>
        <v>36.5</v>
      </c>
      <c r="L396" s="121">
        <f t="shared" si="28"/>
        <v>0</v>
      </c>
      <c r="M396" s="34">
        <v>3643</v>
      </c>
      <c r="N396" s="122">
        <f t="shared" si="29"/>
        <v>0</v>
      </c>
    </row>
    <row r="397" spans="1:14" ht="15" customHeight="1">
      <c r="A397" s="21" t="s">
        <v>225</v>
      </c>
      <c r="B397" s="22" t="s">
        <v>226</v>
      </c>
      <c r="C397" s="22" t="s">
        <v>39</v>
      </c>
      <c r="D397" s="22" t="s">
        <v>40</v>
      </c>
      <c r="E397" s="119"/>
      <c r="F397" s="23" t="s">
        <v>227</v>
      </c>
      <c r="G397" s="22" t="s">
        <v>142</v>
      </c>
      <c r="H397" s="24">
        <v>60</v>
      </c>
      <c r="I397" s="118">
        <v>0</v>
      </c>
      <c r="J397" s="41">
        <v>20</v>
      </c>
      <c r="K397" s="41">
        <f t="shared" si="27"/>
        <v>20</v>
      </c>
      <c r="L397" s="121">
        <f t="shared" si="28"/>
        <v>0</v>
      </c>
      <c r="M397" s="34">
        <v>1119</v>
      </c>
      <c r="N397" s="122">
        <f t="shared" si="29"/>
        <v>0</v>
      </c>
    </row>
    <row r="398" spans="1:14" ht="15" customHeight="1">
      <c r="A398" s="21" t="s">
        <v>228</v>
      </c>
      <c r="B398" s="22" t="s">
        <v>229</v>
      </c>
      <c r="C398" s="22" t="s">
        <v>39</v>
      </c>
      <c r="D398" s="22" t="s">
        <v>40</v>
      </c>
      <c r="E398" s="119"/>
      <c r="F398" s="23" t="s">
        <v>222</v>
      </c>
      <c r="G398" s="22" t="s">
        <v>142</v>
      </c>
      <c r="H398" s="24">
        <v>644</v>
      </c>
      <c r="I398" s="118">
        <v>0</v>
      </c>
      <c r="J398" s="41">
        <v>20</v>
      </c>
      <c r="K398" s="41">
        <f t="shared" si="27"/>
        <v>20</v>
      </c>
      <c r="L398" s="121">
        <f t="shared" si="28"/>
        <v>0</v>
      </c>
      <c r="M398" s="34">
        <v>5035</v>
      </c>
      <c r="N398" s="122">
        <f t="shared" si="29"/>
        <v>0</v>
      </c>
    </row>
    <row r="399" spans="1:14" ht="15" customHeight="1">
      <c r="A399" s="21" t="s">
        <v>230</v>
      </c>
      <c r="B399" s="22" t="s">
        <v>231</v>
      </c>
      <c r="C399" s="22" t="s">
        <v>39</v>
      </c>
      <c r="D399" s="22" t="s">
        <v>40</v>
      </c>
      <c r="E399" s="119"/>
      <c r="F399" s="23" t="s">
        <v>227</v>
      </c>
      <c r="G399" s="22" t="s">
        <v>142</v>
      </c>
      <c r="H399" s="24">
        <v>16</v>
      </c>
      <c r="I399" s="118">
        <v>0</v>
      </c>
      <c r="J399" s="41">
        <v>20</v>
      </c>
      <c r="K399" s="41">
        <f t="shared" si="27"/>
        <v>20</v>
      </c>
      <c r="L399" s="121">
        <f t="shared" si="28"/>
        <v>0</v>
      </c>
      <c r="M399" s="34">
        <v>5036</v>
      </c>
      <c r="N399" s="122">
        <f t="shared" si="29"/>
        <v>0</v>
      </c>
    </row>
    <row r="400" spans="1:14" ht="15" customHeight="1">
      <c r="A400" s="21" t="s">
        <v>232</v>
      </c>
      <c r="B400" s="22" t="s">
        <v>233</v>
      </c>
      <c r="C400" s="22" t="s">
        <v>39</v>
      </c>
      <c r="D400" s="22" t="s">
        <v>40</v>
      </c>
      <c r="E400" s="119"/>
      <c r="F400" s="23" t="s">
        <v>222</v>
      </c>
      <c r="G400" s="22"/>
      <c r="H400" s="24">
        <v>830</v>
      </c>
      <c r="I400" s="118">
        <v>0</v>
      </c>
      <c r="J400" s="41">
        <v>20</v>
      </c>
      <c r="K400" s="41">
        <f t="shared" si="27"/>
        <v>20</v>
      </c>
      <c r="L400" s="121">
        <f t="shared" si="28"/>
        <v>0</v>
      </c>
      <c r="M400" s="34">
        <v>44946</v>
      </c>
      <c r="N400" s="122">
        <f t="shared" si="29"/>
        <v>0</v>
      </c>
    </row>
    <row r="401" spans="1:14" ht="15" customHeight="1">
      <c r="A401" s="21" t="s">
        <v>234</v>
      </c>
      <c r="B401" s="22" t="s">
        <v>235</v>
      </c>
      <c r="C401" s="22" t="s">
        <v>39</v>
      </c>
      <c r="D401" s="22" t="s">
        <v>40</v>
      </c>
      <c r="E401" s="119"/>
      <c r="F401" s="23" t="s">
        <v>227</v>
      </c>
      <c r="G401" s="22" t="s">
        <v>142</v>
      </c>
      <c r="H401" s="24">
        <v>417</v>
      </c>
      <c r="I401" s="118">
        <v>0</v>
      </c>
      <c r="J401" s="41">
        <v>20</v>
      </c>
      <c r="K401" s="41">
        <f t="shared" si="27"/>
        <v>20</v>
      </c>
      <c r="L401" s="121">
        <f t="shared" si="28"/>
        <v>0</v>
      </c>
      <c r="M401" s="34">
        <v>5038</v>
      </c>
      <c r="N401" s="122">
        <f t="shared" si="29"/>
        <v>0</v>
      </c>
    </row>
    <row r="402" spans="1:14" ht="15" customHeight="1">
      <c r="A402" s="21" t="s">
        <v>236</v>
      </c>
      <c r="B402" s="22" t="s">
        <v>235</v>
      </c>
      <c r="C402" s="22" t="s">
        <v>39</v>
      </c>
      <c r="D402" s="22" t="s">
        <v>60</v>
      </c>
      <c r="E402" s="119"/>
      <c r="F402" s="23" t="s">
        <v>224</v>
      </c>
      <c r="G402" s="22" t="s">
        <v>142</v>
      </c>
      <c r="H402" s="24">
        <v>65</v>
      </c>
      <c r="I402" s="118">
        <v>0</v>
      </c>
      <c r="J402" s="41">
        <v>36.5</v>
      </c>
      <c r="K402" s="41">
        <f t="shared" si="27"/>
        <v>36.5</v>
      </c>
      <c r="L402" s="121">
        <f t="shared" si="28"/>
        <v>0</v>
      </c>
      <c r="M402" s="34">
        <v>28183</v>
      </c>
      <c r="N402" s="122">
        <f t="shared" si="29"/>
        <v>0</v>
      </c>
    </row>
    <row r="403" spans="1:14" ht="15" customHeight="1">
      <c r="A403" s="21" t="s">
        <v>237</v>
      </c>
      <c r="B403" s="22" t="s">
        <v>238</v>
      </c>
      <c r="C403" s="22" t="s">
        <v>39</v>
      </c>
      <c r="D403" s="22" t="s">
        <v>40</v>
      </c>
      <c r="E403" s="119"/>
      <c r="F403" s="23"/>
      <c r="G403" s="22" t="s">
        <v>142</v>
      </c>
      <c r="H403" s="24">
        <v>100</v>
      </c>
      <c r="I403" s="118">
        <v>0</v>
      </c>
      <c r="J403" s="41">
        <v>20</v>
      </c>
      <c r="K403" s="41">
        <f t="shared" si="27"/>
        <v>20</v>
      </c>
      <c r="L403" s="121">
        <f t="shared" si="28"/>
        <v>0</v>
      </c>
      <c r="M403" s="34">
        <v>5039</v>
      </c>
      <c r="N403" s="122">
        <f t="shared" si="29"/>
        <v>0</v>
      </c>
    </row>
    <row r="404" spans="1:14" ht="15" customHeight="1">
      <c r="A404" s="21" t="s">
        <v>239</v>
      </c>
      <c r="B404" s="22" t="s">
        <v>240</v>
      </c>
      <c r="C404" s="22" t="s">
        <v>39</v>
      </c>
      <c r="D404" s="22" t="s">
        <v>40</v>
      </c>
      <c r="E404" s="119"/>
      <c r="F404" s="23" t="s">
        <v>227</v>
      </c>
      <c r="G404" s="22"/>
      <c r="H404" s="24">
        <v>73</v>
      </c>
      <c r="I404" s="118">
        <v>0</v>
      </c>
      <c r="J404" s="41">
        <v>20</v>
      </c>
      <c r="K404" s="41">
        <f t="shared" si="27"/>
        <v>20</v>
      </c>
      <c r="L404" s="121">
        <f t="shared" si="28"/>
        <v>0</v>
      </c>
      <c r="M404" s="34">
        <v>91855</v>
      </c>
      <c r="N404" s="122">
        <f t="shared" si="29"/>
        <v>0</v>
      </c>
    </row>
    <row r="405" spans="1:14" ht="15" customHeight="1">
      <c r="A405" s="21" t="s">
        <v>241</v>
      </c>
      <c r="B405" s="22" t="s">
        <v>242</v>
      </c>
      <c r="C405" s="22" t="s">
        <v>39</v>
      </c>
      <c r="D405" s="22" t="s">
        <v>40</v>
      </c>
      <c r="E405" s="119"/>
      <c r="F405" s="84" t="s">
        <v>1881</v>
      </c>
      <c r="G405" s="22"/>
      <c r="H405" s="24">
        <v>78</v>
      </c>
      <c r="I405" s="118">
        <v>0</v>
      </c>
      <c r="J405" s="41">
        <v>20</v>
      </c>
      <c r="K405" s="41">
        <f t="shared" si="27"/>
        <v>20</v>
      </c>
      <c r="L405" s="121">
        <f t="shared" si="28"/>
        <v>0</v>
      </c>
      <c r="M405" s="34">
        <v>5119</v>
      </c>
      <c r="N405" s="122">
        <f t="shared" si="29"/>
        <v>0</v>
      </c>
    </row>
    <row r="406" spans="1:14" ht="15" customHeight="1">
      <c r="A406" s="21" t="s">
        <v>243</v>
      </c>
      <c r="B406" s="22" t="s">
        <v>242</v>
      </c>
      <c r="C406" s="22" t="s">
        <v>39</v>
      </c>
      <c r="D406" s="22" t="s">
        <v>60</v>
      </c>
      <c r="E406" s="119"/>
      <c r="F406" s="23" t="s">
        <v>224</v>
      </c>
      <c r="G406" s="22"/>
      <c r="H406" s="24">
        <v>215</v>
      </c>
      <c r="I406" s="118">
        <v>0</v>
      </c>
      <c r="J406" s="41">
        <v>36.5</v>
      </c>
      <c r="K406" s="41">
        <f t="shared" si="27"/>
        <v>36.5</v>
      </c>
      <c r="L406" s="121">
        <f t="shared" si="28"/>
        <v>0</v>
      </c>
      <c r="M406" s="34">
        <v>52753</v>
      </c>
      <c r="N406" s="122">
        <f t="shared" si="29"/>
        <v>0</v>
      </c>
    </row>
    <row r="407" spans="1:14" ht="15" customHeight="1">
      <c r="A407" s="21" t="s">
        <v>244</v>
      </c>
      <c r="B407" s="22" t="s">
        <v>245</v>
      </c>
      <c r="C407" s="22" t="s">
        <v>39</v>
      </c>
      <c r="D407" s="22" t="s">
        <v>40</v>
      </c>
      <c r="E407" s="119"/>
      <c r="F407" s="23" t="s">
        <v>227</v>
      </c>
      <c r="G407" s="22"/>
      <c r="H407" s="24">
        <v>174</v>
      </c>
      <c r="I407" s="118">
        <v>0</v>
      </c>
      <c r="J407" s="41">
        <v>20</v>
      </c>
      <c r="K407" s="41">
        <f t="shared" si="27"/>
        <v>20</v>
      </c>
      <c r="L407" s="121">
        <f t="shared" si="28"/>
        <v>0</v>
      </c>
      <c r="M407" s="34">
        <v>31780</v>
      </c>
      <c r="N407" s="122">
        <f t="shared" si="29"/>
        <v>0</v>
      </c>
    </row>
    <row r="408" spans="1:14" ht="15" customHeight="1">
      <c r="A408" s="21" t="s">
        <v>246</v>
      </c>
      <c r="B408" s="22" t="s">
        <v>245</v>
      </c>
      <c r="C408" s="22" t="s">
        <v>39</v>
      </c>
      <c r="D408" s="22" t="s">
        <v>60</v>
      </c>
      <c r="E408" s="119"/>
      <c r="F408" s="23" t="s">
        <v>224</v>
      </c>
      <c r="G408" s="22"/>
      <c r="H408" s="24">
        <v>144</v>
      </c>
      <c r="I408" s="118">
        <v>0</v>
      </c>
      <c r="J408" s="41">
        <v>36.5</v>
      </c>
      <c r="K408" s="41">
        <f t="shared" si="27"/>
        <v>36.5</v>
      </c>
      <c r="L408" s="121">
        <f t="shared" si="28"/>
        <v>0</v>
      </c>
      <c r="M408" s="34">
        <v>36166</v>
      </c>
      <c r="N408" s="122">
        <f t="shared" si="29"/>
        <v>0</v>
      </c>
    </row>
    <row r="409" spans="1:14" ht="15" customHeight="1">
      <c r="A409" s="21" t="s">
        <v>247</v>
      </c>
      <c r="B409" s="22" t="s">
        <v>248</v>
      </c>
      <c r="C409" s="22" t="s">
        <v>39</v>
      </c>
      <c r="D409" s="22" t="s">
        <v>40</v>
      </c>
      <c r="E409" s="119"/>
      <c r="F409" s="23" t="s">
        <v>227</v>
      </c>
      <c r="G409" s="22" t="s">
        <v>142</v>
      </c>
      <c r="H409" s="24">
        <v>108</v>
      </c>
      <c r="I409" s="118">
        <v>0</v>
      </c>
      <c r="J409" s="41">
        <v>20</v>
      </c>
      <c r="K409" s="41">
        <f t="shared" si="27"/>
        <v>20</v>
      </c>
      <c r="L409" s="121">
        <f t="shared" si="28"/>
        <v>0</v>
      </c>
      <c r="M409" s="34">
        <v>44948</v>
      </c>
      <c r="N409" s="122">
        <f t="shared" si="29"/>
        <v>0</v>
      </c>
    </row>
    <row r="410" spans="1:14" ht="15" customHeight="1">
      <c r="A410" s="21" t="s">
        <v>249</v>
      </c>
      <c r="B410" s="22" t="s">
        <v>250</v>
      </c>
      <c r="C410" s="22" t="s">
        <v>39</v>
      </c>
      <c r="D410" s="22" t="s">
        <v>40</v>
      </c>
      <c r="E410" s="119"/>
      <c r="F410" s="23" t="s">
        <v>227</v>
      </c>
      <c r="G410" s="22" t="s">
        <v>251</v>
      </c>
      <c r="H410" s="24">
        <v>50</v>
      </c>
      <c r="I410" s="118">
        <v>0</v>
      </c>
      <c r="J410" s="41">
        <v>20</v>
      </c>
      <c r="K410" s="41">
        <f t="shared" ref="K410:K441" si="30">J410*(1-$N$11)</f>
        <v>20</v>
      </c>
      <c r="L410" s="121">
        <f t="shared" ref="L410:L441" si="31">1-(K410/J410)</f>
        <v>0</v>
      </c>
      <c r="M410" s="34">
        <v>5037</v>
      </c>
      <c r="N410" s="122">
        <f t="shared" si="29"/>
        <v>0</v>
      </c>
    </row>
    <row r="411" spans="1:14" ht="15" customHeight="1">
      <c r="A411" s="21" t="s">
        <v>252</v>
      </c>
      <c r="B411" s="22" t="s">
        <v>253</v>
      </c>
      <c r="C411" s="22" t="s">
        <v>39</v>
      </c>
      <c r="D411" s="22" t="s">
        <v>40</v>
      </c>
      <c r="E411" s="119"/>
      <c r="F411" s="23" t="s">
        <v>222</v>
      </c>
      <c r="G411" s="22" t="s">
        <v>142</v>
      </c>
      <c r="H411" s="24">
        <v>524</v>
      </c>
      <c r="I411" s="118">
        <v>0</v>
      </c>
      <c r="J411" s="41">
        <v>20</v>
      </c>
      <c r="K411" s="41">
        <f t="shared" si="30"/>
        <v>20</v>
      </c>
      <c r="L411" s="121">
        <f t="shared" si="31"/>
        <v>0</v>
      </c>
      <c r="M411" s="34">
        <v>5046</v>
      </c>
      <c r="N411" s="122">
        <f t="shared" si="29"/>
        <v>0</v>
      </c>
    </row>
    <row r="412" spans="1:14" ht="15" customHeight="1">
      <c r="A412" s="21" t="s">
        <v>261</v>
      </c>
      <c r="B412" s="22" t="s">
        <v>262</v>
      </c>
      <c r="C412" s="22" t="s">
        <v>39</v>
      </c>
      <c r="D412" s="22" t="s">
        <v>40</v>
      </c>
      <c r="E412" s="119"/>
      <c r="F412" s="23" t="s">
        <v>122</v>
      </c>
      <c r="G412" s="22" t="s">
        <v>46</v>
      </c>
      <c r="H412" s="24">
        <v>1229</v>
      </c>
      <c r="I412" s="118">
        <v>0</v>
      </c>
      <c r="J412" s="41">
        <v>21</v>
      </c>
      <c r="K412" s="41">
        <f t="shared" si="30"/>
        <v>21</v>
      </c>
      <c r="L412" s="121">
        <f t="shared" si="31"/>
        <v>0</v>
      </c>
      <c r="M412" s="34">
        <v>6158</v>
      </c>
      <c r="N412" s="122">
        <f t="shared" si="29"/>
        <v>0</v>
      </c>
    </row>
    <row r="413" spans="1:14" ht="15" customHeight="1">
      <c r="A413" s="21" t="s">
        <v>263</v>
      </c>
      <c r="B413" s="22" t="s">
        <v>264</v>
      </c>
      <c r="C413" s="22" t="s">
        <v>39</v>
      </c>
      <c r="D413" s="22" t="s">
        <v>40</v>
      </c>
      <c r="E413" s="119"/>
      <c r="F413" s="23" t="s">
        <v>165</v>
      </c>
      <c r="G413" s="22" t="s">
        <v>46</v>
      </c>
      <c r="H413" s="24">
        <v>808</v>
      </c>
      <c r="I413" s="118">
        <v>0</v>
      </c>
      <c r="J413" s="41">
        <v>23.5</v>
      </c>
      <c r="K413" s="41">
        <f t="shared" si="30"/>
        <v>23.5</v>
      </c>
      <c r="L413" s="121">
        <f t="shared" si="31"/>
        <v>0</v>
      </c>
      <c r="M413" s="34">
        <v>55572</v>
      </c>
      <c r="N413" s="122">
        <f t="shared" si="29"/>
        <v>0</v>
      </c>
    </row>
    <row r="414" spans="1:14" ht="15" customHeight="1">
      <c r="A414" s="21" t="s">
        <v>265</v>
      </c>
      <c r="B414" s="22" t="s">
        <v>266</v>
      </c>
      <c r="C414" s="22" t="s">
        <v>39</v>
      </c>
      <c r="D414" s="22" t="s">
        <v>40</v>
      </c>
      <c r="E414" s="119"/>
      <c r="F414" s="23" t="s">
        <v>165</v>
      </c>
      <c r="G414" s="22" t="s">
        <v>46</v>
      </c>
      <c r="H414" s="24">
        <v>132</v>
      </c>
      <c r="I414" s="118">
        <v>0</v>
      </c>
      <c r="J414" s="41">
        <v>23.5</v>
      </c>
      <c r="K414" s="41">
        <f t="shared" si="30"/>
        <v>23.5</v>
      </c>
      <c r="L414" s="121">
        <f t="shared" si="31"/>
        <v>0</v>
      </c>
      <c r="M414" s="34">
        <v>5722</v>
      </c>
      <c r="N414" s="122">
        <f t="shared" si="29"/>
        <v>0</v>
      </c>
    </row>
    <row r="415" spans="1:14" ht="15" customHeight="1">
      <c r="A415" s="21" t="s">
        <v>267</v>
      </c>
      <c r="B415" s="22" t="s">
        <v>268</v>
      </c>
      <c r="C415" s="22" t="s">
        <v>39</v>
      </c>
      <c r="D415" s="22" t="s">
        <v>40</v>
      </c>
      <c r="E415" s="119"/>
      <c r="F415" s="23" t="s">
        <v>222</v>
      </c>
      <c r="G415" s="22" t="s">
        <v>46</v>
      </c>
      <c r="H415" s="24">
        <v>30</v>
      </c>
      <c r="I415" s="118">
        <v>0</v>
      </c>
      <c r="J415" s="41">
        <v>23.5</v>
      </c>
      <c r="K415" s="41">
        <f t="shared" si="30"/>
        <v>23.5</v>
      </c>
      <c r="L415" s="121">
        <f t="shared" si="31"/>
        <v>0</v>
      </c>
      <c r="M415" s="34">
        <v>49664</v>
      </c>
      <c r="N415" s="122">
        <f t="shared" si="29"/>
        <v>0</v>
      </c>
    </row>
    <row r="416" spans="1:14" ht="15" customHeight="1">
      <c r="A416" s="21" t="s">
        <v>269</v>
      </c>
      <c r="B416" s="22" t="s">
        <v>270</v>
      </c>
      <c r="C416" s="22" t="s">
        <v>39</v>
      </c>
      <c r="D416" s="22" t="s">
        <v>40</v>
      </c>
      <c r="E416" s="119"/>
      <c r="F416" s="23" t="s">
        <v>170</v>
      </c>
      <c r="G416" s="22" t="s">
        <v>46</v>
      </c>
      <c r="H416" s="24">
        <v>560</v>
      </c>
      <c r="I416" s="118">
        <v>0</v>
      </c>
      <c r="J416" s="41">
        <v>23.5</v>
      </c>
      <c r="K416" s="41">
        <f t="shared" si="30"/>
        <v>23.5</v>
      </c>
      <c r="L416" s="121">
        <f t="shared" si="31"/>
        <v>0</v>
      </c>
      <c r="M416" s="34">
        <v>25060</v>
      </c>
      <c r="N416" s="122">
        <f t="shared" si="29"/>
        <v>0</v>
      </c>
    </row>
    <row r="417" spans="1:14" ht="15" customHeight="1">
      <c r="A417" s="21" t="s">
        <v>271</v>
      </c>
      <c r="B417" s="22" t="s">
        <v>272</v>
      </c>
      <c r="C417" s="22" t="s">
        <v>39</v>
      </c>
      <c r="D417" s="22" t="s">
        <v>40</v>
      </c>
      <c r="E417" s="119"/>
      <c r="F417" s="23" t="s">
        <v>222</v>
      </c>
      <c r="G417" s="22" t="s">
        <v>46</v>
      </c>
      <c r="H417" s="24">
        <v>645</v>
      </c>
      <c r="I417" s="118">
        <v>0</v>
      </c>
      <c r="J417" s="41">
        <v>23.5</v>
      </c>
      <c r="K417" s="41">
        <f t="shared" si="30"/>
        <v>23.5</v>
      </c>
      <c r="L417" s="121">
        <f t="shared" si="31"/>
        <v>0</v>
      </c>
      <c r="M417" s="34">
        <v>45432</v>
      </c>
      <c r="N417" s="122">
        <f t="shared" si="29"/>
        <v>0</v>
      </c>
    </row>
    <row r="418" spans="1:14" ht="15" customHeight="1">
      <c r="A418" s="21" t="s">
        <v>291</v>
      </c>
      <c r="B418" s="22" t="s">
        <v>292</v>
      </c>
      <c r="C418" s="22" t="s">
        <v>39</v>
      </c>
      <c r="D418" s="22" t="s">
        <v>40</v>
      </c>
      <c r="E418" s="119"/>
      <c r="F418" s="23" t="s">
        <v>41</v>
      </c>
      <c r="G418" s="22" t="s">
        <v>46</v>
      </c>
      <c r="H418" s="24">
        <v>253</v>
      </c>
      <c r="I418" s="118">
        <v>0</v>
      </c>
      <c r="J418" s="41">
        <v>23.5</v>
      </c>
      <c r="K418" s="41">
        <f t="shared" si="30"/>
        <v>23.5</v>
      </c>
      <c r="L418" s="121">
        <f t="shared" si="31"/>
        <v>0</v>
      </c>
      <c r="M418" s="34">
        <v>91554</v>
      </c>
      <c r="N418" s="122">
        <f t="shared" si="29"/>
        <v>0</v>
      </c>
    </row>
    <row r="419" spans="1:14" ht="15" customHeight="1">
      <c r="A419" s="21" t="s">
        <v>293</v>
      </c>
      <c r="B419" s="22" t="s">
        <v>294</v>
      </c>
      <c r="C419" s="22" t="s">
        <v>39</v>
      </c>
      <c r="D419" s="22" t="s">
        <v>40</v>
      </c>
      <c r="E419" s="119"/>
      <c r="F419" s="23" t="s">
        <v>138</v>
      </c>
      <c r="G419" s="22" t="s">
        <v>46</v>
      </c>
      <c r="H419" s="24">
        <v>172</v>
      </c>
      <c r="I419" s="118">
        <v>0</v>
      </c>
      <c r="J419" s="41">
        <v>23.5</v>
      </c>
      <c r="K419" s="41">
        <f t="shared" si="30"/>
        <v>23.5</v>
      </c>
      <c r="L419" s="121">
        <f t="shared" si="31"/>
        <v>0</v>
      </c>
      <c r="M419" s="34">
        <v>19239</v>
      </c>
      <c r="N419" s="122">
        <f t="shared" si="29"/>
        <v>0</v>
      </c>
    </row>
    <row r="420" spans="1:14" ht="15" customHeight="1">
      <c r="A420" s="21" t="s">
        <v>295</v>
      </c>
      <c r="B420" s="22" t="s">
        <v>296</v>
      </c>
      <c r="C420" s="22" t="s">
        <v>39</v>
      </c>
      <c r="D420" s="22" t="s">
        <v>40</v>
      </c>
      <c r="E420" s="119"/>
      <c r="F420" s="23" t="s">
        <v>41</v>
      </c>
      <c r="G420" s="22" t="s">
        <v>46</v>
      </c>
      <c r="H420" s="24">
        <v>911</v>
      </c>
      <c r="I420" s="118">
        <v>0</v>
      </c>
      <c r="J420" s="41">
        <v>23.5</v>
      </c>
      <c r="K420" s="41">
        <f t="shared" si="30"/>
        <v>23.5</v>
      </c>
      <c r="L420" s="121">
        <f t="shared" si="31"/>
        <v>0</v>
      </c>
      <c r="M420" s="34">
        <v>16717</v>
      </c>
      <c r="N420" s="122">
        <f t="shared" si="29"/>
        <v>0</v>
      </c>
    </row>
    <row r="421" spans="1:14" ht="15" customHeight="1">
      <c r="A421" s="21" t="s">
        <v>297</v>
      </c>
      <c r="B421" s="22" t="s">
        <v>298</v>
      </c>
      <c r="C421" s="22" t="s">
        <v>39</v>
      </c>
      <c r="D421" s="22" t="s">
        <v>40</v>
      </c>
      <c r="E421" s="119"/>
      <c r="F421" s="23" t="s">
        <v>41</v>
      </c>
      <c r="G421" s="22" t="s">
        <v>46</v>
      </c>
      <c r="H421" s="24">
        <v>31</v>
      </c>
      <c r="I421" s="118">
        <v>0</v>
      </c>
      <c r="J421" s="41">
        <v>23.5</v>
      </c>
      <c r="K421" s="41">
        <f t="shared" si="30"/>
        <v>23.5</v>
      </c>
      <c r="L421" s="121">
        <f t="shared" si="31"/>
        <v>0</v>
      </c>
      <c r="M421" s="34">
        <v>10212</v>
      </c>
      <c r="N421" s="122">
        <f t="shared" si="29"/>
        <v>0</v>
      </c>
    </row>
    <row r="422" spans="1:14" ht="15" customHeight="1">
      <c r="A422" s="21" t="s">
        <v>299</v>
      </c>
      <c r="B422" s="22" t="s">
        <v>300</v>
      </c>
      <c r="C422" s="22" t="s">
        <v>39</v>
      </c>
      <c r="D422" s="22" t="s">
        <v>40</v>
      </c>
      <c r="E422" s="119"/>
      <c r="F422" s="23" t="s">
        <v>122</v>
      </c>
      <c r="G422" s="22" t="s">
        <v>46</v>
      </c>
      <c r="H422" s="24">
        <v>503</v>
      </c>
      <c r="I422" s="118">
        <v>0</v>
      </c>
      <c r="J422" s="41">
        <v>23.5</v>
      </c>
      <c r="K422" s="41">
        <f t="shared" si="30"/>
        <v>23.5</v>
      </c>
      <c r="L422" s="121">
        <f t="shared" si="31"/>
        <v>0</v>
      </c>
      <c r="M422" s="34">
        <v>43014</v>
      </c>
      <c r="N422" s="122">
        <f t="shared" si="29"/>
        <v>0</v>
      </c>
    </row>
    <row r="423" spans="1:14" ht="15" customHeight="1">
      <c r="A423" s="21" t="s">
        <v>301</v>
      </c>
      <c r="B423" s="22" t="s">
        <v>302</v>
      </c>
      <c r="C423" s="22" t="s">
        <v>39</v>
      </c>
      <c r="D423" s="22" t="s">
        <v>40</v>
      </c>
      <c r="E423" s="119"/>
      <c r="F423" s="23" t="s">
        <v>122</v>
      </c>
      <c r="G423" s="22" t="s">
        <v>46</v>
      </c>
      <c r="H423" s="24">
        <v>758</v>
      </c>
      <c r="I423" s="118">
        <v>0</v>
      </c>
      <c r="J423" s="41">
        <v>23.5</v>
      </c>
      <c r="K423" s="41">
        <f t="shared" si="30"/>
        <v>23.5</v>
      </c>
      <c r="L423" s="121">
        <f t="shared" si="31"/>
        <v>0</v>
      </c>
      <c r="M423" s="34">
        <v>91556</v>
      </c>
      <c r="N423" s="122">
        <f t="shared" si="29"/>
        <v>0</v>
      </c>
    </row>
    <row r="424" spans="1:14" ht="15" customHeight="1">
      <c r="A424" s="21" t="s">
        <v>303</v>
      </c>
      <c r="B424" s="22" t="s">
        <v>304</v>
      </c>
      <c r="C424" s="22" t="s">
        <v>39</v>
      </c>
      <c r="D424" s="22" t="s">
        <v>45</v>
      </c>
      <c r="E424" s="119"/>
      <c r="F424" s="84" t="s">
        <v>1884</v>
      </c>
      <c r="G424" s="22"/>
      <c r="H424" s="24">
        <v>1938</v>
      </c>
      <c r="I424" s="118">
        <v>0</v>
      </c>
      <c r="J424" s="41">
        <v>19</v>
      </c>
      <c r="K424" s="41">
        <f t="shared" si="30"/>
        <v>19</v>
      </c>
      <c r="L424" s="121">
        <f t="shared" si="31"/>
        <v>0</v>
      </c>
      <c r="M424" s="34">
        <v>94021</v>
      </c>
      <c r="N424" s="122">
        <f t="shared" si="29"/>
        <v>0</v>
      </c>
    </row>
    <row r="425" spans="1:14" ht="15" customHeight="1">
      <c r="A425" s="21" t="s">
        <v>305</v>
      </c>
      <c r="B425" s="22" t="s">
        <v>304</v>
      </c>
      <c r="C425" s="22" t="s">
        <v>39</v>
      </c>
      <c r="D425" s="22" t="s">
        <v>40</v>
      </c>
      <c r="E425" s="119"/>
      <c r="F425" s="23" t="s">
        <v>41</v>
      </c>
      <c r="G425" s="22"/>
      <c r="H425" s="24">
        <v>396</v>
      </c>
      <c r="I425" s="118">
        <v>0</v>
      </c>
      <c r="J425" s="41">
        <v>25.5</v>
      </c>
      <c r="K425" s="41">
        <f t="shared" si="30"/>
        <v>25.5</v>
      </c>
      <c r="L425" s="121">
        <f t="shared" si="31"/>
        <v>0</v>
      </c>
      <c r="M425" s="34">
        <v>92550</v>
      </c>
      <c r="N425" s="122">
        <f t="shared" si="29"/>
        <v>0</v>
      </c>
    </row>
    <row r="426" spans="1:14" ht="15" customHeight="1">
      <c r="A426" s="21" t="s">
        <v>306</v>
      </c>
      <c r="B426" s="22" t="s">
        <v>307</v>
      </c>
      <c r="C426" s="22" t="s">
        <v>39</v>
      </c>
      <c r="D426" s="22" t="s">
        <v>40</v>
      </c>
      <c r="E426" s="119"/>
      <c r="F426" s="23" t="s">
        <v>122</v>
      </c>
      <c r="G426" s="22"/>
      <c r="H426" s="24">
        <v>500</v>
      </c>
      <c r="I426" s="118">
        <v>0</v>
      </c>
      <c r="J426" s="41">
        <v>25.5</v>
      </c>
      <c r="K426" s="41">
        <f t="shared" si="30"/>
        <v>25.5</v>
      </c>
      <c r="L426" s="121">
        <f t="shared" si="31"/>
        <v>0</v>
      </c>
      <c r="M426" s="34">
        <v>11063</v>
      </c>
      <c r="N426" s="122">
        <f t="shared" si="29"/>
        <v>0</v>
      </c>
    </row>
    <row r="427" spans="1:14" ht="15" customHeight="1">
      <c r="A427" s="21" t="s">
        <v>308</v>
      </c>
      <c r="B427" s="22" t="s">
        <v>309</v>
      </c>
      <c r="C427" s="22" t="s">
        <v>39</v>
      </c>
      <c r="D427" s="22" t="s">
        <v>137</v>
      </c>
      <c r="E427" s="119"/>
      <c r="F427" s="23" t="s">
        <v>170</v>
      </c>
      <c r="G427" s="22"/>
      <c r="H427" s="24">
        <v>320</v>
      </c>
      <c r="I427" s="118">
        <v>0</v>
      </c>
      <c r="J427" s="41">
        <v>15</v>
      </c>
      <c r="K427" s="41">
        <f t="shared" si="30"/>
        <v>15</v>
      </c>
      <c r="L427" s="121">
        <f t="shared" si="31"/>
        <v>0</v>
      </c>
      <c r="M427" s="34">
        <v>94030</v>
      </c>
      <c r="N427" s="122">
        <f t="shared" si="29"/>
        <v>0</v>
      </c>
    </row>
    <row r="428" spans="1:14" ht="15" customHeight="1">
      <c r="A428" s="21" t="s">
        <v>310</v>
      </c>
      <c r="B428" s="22" t="s">
        <v>311</v>
      </c>
      <c r="C428" s="22" t="s">
        <v>39</v>
      </c>
      <c r="D428" s="22" t="s">
        <v>40</v>
      </c>
      <c r="E428" s="119"/>
      <c r="F428" s="23" t="s">
        <v>222</v>
      </c>
      <c r="G428" s="22"/>
      <c r="H428" s="24">
        <v>2000</v>
      </c>
      <c r="I428" s="118">
        <v>0</v>
      </c>
      <c r="J428" s="41">
        <v>25.5</v>
      </c>
      <c r="K428" s="41">
        <f t="shared" si="30"/>
        <v>25.5</v>
      </c>
      <c r="L428" s="121">
        <f t="shared" si="31"/>
        <v>0</v>
      </c>
      <c r="M428" s="34">
        <v>50291</v>
      </c>
      <c r="N428" s="122">
        <f t="shared" si="29"/>
        <v>0</v>
      </c>
    </row>
    <row r="429" spans="1:14" ht="15" customHeight="1">
      <c r="A429" s="21" t="s">
        <v>312</v>
      </c>
      <c r="B429" s="22" t="s">
        <v>311</v>
      </c>
      <c r="C429" s="22" t="s">
        <v>39</v>
      </c>
      <c r="D429" s="22" t="s">
        <v>51</v>
      </c>
      <c r="E429" s="119"/>
      <c r="F429" s="23" t="s">
        <v>227</v>
      </c>
      <c r="G429" s="22"/>
      <c r="H429" s="24">
        <v>1680</v>
      </c>
      <c r="I429" s="118">
        <v>0</v>
      </c>
      <c r="J429" s="41">
        <v>31.5</v>
      </c>
      <c r="K429" s="41">
        <f t="shared" si="30"/>
        <v>31.5</v>
      </c>
      <c r="L429" s="121">
        <f t="shared" si="31"/>
        <v>0</v>
      </c>
      <c r="M429" s="34">
        <v>9270</v>
      </c>
      <c r="N429" s="122">
        <f t="shared" si="29"/>
        <v>0</v>
      </c>
    </row>
    <row r="430" spans="1:14" ht="15" customHeight="1">
      <c r="A430" s="21" t="s">
        <v>313</v>
      </c>
      <c r="B430" s="22" t="s">
        <v>314</v>
      </c>
      <c r="C430" s="22" t="s">
        <v>39</v>
      </c>
      <c r="D430" s="22" t="s">
        <v>40</v>
      </c>
      <c r="E430" s="119"/>
      <c r="F430" s="23" t="s">
        <v>122</v>
      </c>
      <c r="G430" s="22"/>
      <c r="H430" s="24">
        <v>1691</v>
      </c>
      <c r="I430" s="118">
        <v>0</v>
      </c>
      <c r="J430" s="41">
        <v>25.5</v>
      </c>
      <c r="K430" s="41">
        <f t="shared" si="30"/>
        <v>25.5</v>
      </c>
      <c r="L430" s="121">
        <f t="shared" si="31"/>
        <v>0</v>
      </c>
      <c r="M430" s="34">
        <v>91113</v>
      </c>
      <c r="N430" s="122">
        <f t="shared" si="29"/>
        <v>0</v>
      </c>
    </row>
    <row r="431" spans="1:14" ht="15" customHeight="1">
      <c r="A431" s="21" t="s">
        <v>315</v>
      </c>
      <c r="B431" s="22" t="s">
        <v>316</v>
      </c>
      <c r="C431" s="22" t="s">
        <v>39</v>
      </c>
      <c r="D431" s="22" t="s">
        <v>40</v>
      </c>
      <c r="E431" s="119"/>
      <c r="F431" s="23" t="s">
        <v>138</v>
      </c>
      <c r="G431" s="22"/>
      <c r="H431" s="24">
        <v>457</v>
      </c>
      <c r="I431" s="118">
        <v>0</v>
      </c>
      <c r="J431" s="41">
        <v>25.5</v>
      </c>
      <c r="K431" s="41">
        <f t="shared" si="30"/>
        <v>25.5</v>
      </c>
      <c r="L431" s="121">
        <f t="shared" si="31"/>
        <v>0</v>
      </c>
      <c r="M431" s="34">
        <v>91338</v>
      </c>
      <c r="N431" s="122">
        <f t="shared" si="29"/>
        <v>0</v>
      </c>
    </row>
    <row r="432" spans="1:14" ht="15" customHeight="1">
      <c r="A432" s="21" t="s">
        <v>317</v>
      </c>
      <c r="B432" s="22" t="s">
        <v>318</v>
      </c>
      <c r="C432" s="22" t="s">
        <v>39</v>
      </c>
      <c r="D432" s="22" t="s">
        <v>45</v>
      </c>
      <c r="E432" s="119"/>
      <c r="F432" s="84" t="s">
        <v>1884</v>
      </c>
      <c r="G432" s="22"/>
      <c r="H432" s="24">
        <v>205</v>
      </c>
      <c r="I432" s="118">
        <v>0</v>
      </c>
      <c r="J432" s="41">
        <v>19</v>
      </c>
      <c r="K432" s="41">
        <f t="shared" si="30"/>
        <v>19</v>
      </c>
      <c r="L432" s="121">
        <f t="shared" si="31"/>
        <v>0</v>
      </c>
      <c r="M432" s="34">
        <v>91229</v>
      </c>
      <c r="N432" s="122">
        <f t="shared" si="29"/>
        <v>0</v>
      </c>
    </row>
    <row r="433" spans="1:14" ht="15" customHeight="1">
      <c r="A433" s="21" t="s">
        <v>319</v>
      </c>
      <c r="B433" s="22" t="s">
        <v>318</v>
      </c>
      <c r="C433" s="22" t="s">
        <v>39</v>
      </c>
      <c r="D433" s="22" t="s">
        <v>40</v>
      </c>
      <c r="E433" s="119"/>
      <c r="F433" s="23" t="s">
        <v>41</v>
      </c>
      <c r="G433" s="22"/>
      <c r="H433" s="24">
        <v>140</v>
      </c>
      <c r="I433" s="118">
        <v>0</v>
      </c>
      <c r="J433" s="41">
        <v>25.5</v>
      </c>
      <c r="K433" s="41">
        <f t="shared" si="30"/>
        <v>25.5</v>
      </c>
      <c r="L433" s="121">
        <f t="shared" si="31"/>
        <v>0</v>
      </c>
      <c r="M433" s="34">
        <v>35731</v>
      </c>
      <c r="N433" s="122">
        <f t="shared" si="29"/>
        <v>0</v>
      </c>
    </row>
    <row r="434" spans="1:14" ht="15" customHeight="1">
      <c r="A434" s="21" t="s">
        <v>320</v>
      </c>
      <c r="B434" s="22" t="s">
        <v>321</v>
      </c>
      <c r="C434" s="22" t="s">
        <v>39</v>
      </c>
      <c r="D434" s="22" t="s">
        <v>40</v>
      </c>
      <c r="E434" s="119"/>
      <c r="F434" s="23" t="s">
        <v>222</v>
      </c>
      <c r="G434" s="22"/>
      <c r="H434" s="24">
        <v>25</v>
      </c>
      <c r="I434" s="118">
        <v>0</v>
      </c>
      <c r="J434" s="41">
        <v>25.5</v>
      </c>
      <c r="K434" s="41">
        <f t="shared" si="30"/>
        <v>25.5</v>
      </c>
      <c r="L434" s="121">
        <f t="shared" si="31"/>
        <v>0</v>
      </c>
      <c r="M434" s="34">
        <v>50292</v>
      </c>
      <c r="N434" s="122">
        <f t="shared" si="29"/>
        <v>0</v>
      </c>
    </row>
    <row r="435" spans="1:14" ht="15" customHeight="1">
      <c r="A435" s="21" t="s">
        <v>322</v>
      </c>
      <c r="B435" s="22" t="s">
        <v>323</v>
      </c>
      <c r="C435" s="22" t="s">
        <v>39</v>
      </c>
      <c r="D435" s="22" t="s">
        <v>137</v>
      </c>
      <c r="E435" s="119"/>
      <c r="F435" s="23" t="s">
        <v>138</v>
      </c>
      <c r="G435" s="22"/>
      <c r="H435" s="24">
        <v>1970</v>
      </c>
      <c r="I435" s="118">
        <v>0</v>
      </c>
      <c r="J435" s="41">
        <v>10</v>
      </c>
      <c r="K435" s="41">
        <f t="shared" si="30"/>
        <v>10</v>
      </c>
      <c r="L435" s="121">
        <f t="shared" si="31"/>
        <v>0</v>
      </c>
      <c r="M435" s="34">
        <v>94024</v>
      </c>
      <c r="N435" s="122">
        <f t="shared" si="29"/>
        <v>0</v>
      </c>
    </row>
    <row r="436" spans="1:14" ht="15" customHeight="1">
      <c r="A436" s="21" t="s">
        <v>325</v>
      </c>
      <c r="B436" s="22" t="s">
        <v>323</v>
      </c>
      <c r="C436" s="22" t="s">
        <v>39</v>
      </c>
      <c r="D436" s="22" t="s">
        <v>51</v>
      </c>
      <c r="E436" s="119"/>
      <c r="F436" s="84" t="s">
        <v>1885</v>
      </c>
      <c r="G436" s="22"/>
      <c r="H436" s="24">
        <v>523</v>
      </c>
      <c r="I436" s="118">
        <v>0</v>
      </c>
      <c r="J436" s="41">
        <v>31.5</v>
      </c>
      <c r="K436" s="41">
        <f t="shared" si="30"/>
        <v>31.5</v>
      </c>
      <c r="L436" s="121">
        <f t="shared" si="31"/>
        <v>0</v>
      </c>
      <c r="M436" s="34">
        <v>48778</v>
      </c>
      <c r="N436" s="122">
        <f t="shared" si="29"/>
        <v>0</v>
      </c>
    </row>
    <row r="437" spans="1:14" ht="15" customHeight="1">
      <c r="A437" s="21" t="s">
        <v>326</v>
      </c>
      <c r="B437" s="22" t="s">
        <v>323</v>
      </c>
      <c r="C437" s="22" t="s">
        <v>39</v>
      </c>
      <c r="D437" s="22" t="s">
        <v>60</v>
      </c>
      <c r="E437" s="119"/>
      <c r="F437" s="84" t="s">
        <v>1886</v>
      </c>
      <c r="G437" s="22"/>
      <c r="H437" s="24">
        <v>697</v>
      </c>
      <c r="I437" s="118">
        <v>0</v>
      </c>
      <c r="J437" s="41">
        <v>45</v>
      </c>
      <c r="K437" s="41">
        <f t="shared" si="30"/>
        <v>45</v>
      </c>
      <c r="L437" s="121">
        <f t="shared" si="31"/>
        <v>0</v>
      </c>
      <c r="M437" s="34">
        <v>29427</v>
      </c>
      <c r="N437" s="122">
        <f t="shared" si="29"/>
        <v>0</v>
      </c>
    </row>
    <row r="438" spans="1:14" ht="15" customHeight="1">
      <c r="A438" s="21" t="s">
        <v>324</v>
      </c>
      <c r="B438" s="22" t="s">
        <v>323</v>
      </c>
      <c r="C438" s="22" t="s">
        <v>39</v>
      </c>
      <c r="D438" s="22" t="s">
        <v>55</v>
      </c>
      <c r="E438" s="119"/>
      <c r="F438" s="23" t="s">
        <v>224</v>
      </c>
      <c r="G438" s="22"/>
      <c r="H438" s="24">
        <v>237</v>
      </c>
      <c r="I438" s="118">
        <v>0</v>
      </c>
      <c r="J438" s="41">
        <v>75</v>
      </c>
      <c r="K438" s="41">
        <f t="shared" si="30"/>
        <v>75</v>
      </c>
      <c r="L438" s="121">
        <f t="shared" si="31"/>
        <v>0</v>
      </c>
      <c r="M438" s="34">
        <v>92562</v>
      </c>
      <c r="N438" s="122">
        <f t="shared" si="29"/>
        <v>0</v>
      </c>
    </row>
    <row r="439" spans="1:14" ht="15" customHeight="1">
      <c r="A439" s="21" t="s">
        <v>327</v>
      </c>
      <c r="B439" s="22" t="s">
        <v>328</v>
      </c>
      <c r="C439" s="22" t="s">
        <v>39</v>
      </c>
      <c r="D439" s="22" t="s">
        <v>45</v>
      </c>
      <c r="E439" s="119"/>
      <c r="F439" s="84" t="s">
        <v>1887</v>
      </c>
      <c r="G439" s="22"/>
      <c r="H439" s="24">
        <v>262</v>
      </c>
      <c r="I439" s="118">
        <v>0</v>
      </c>
      <c r="J439" s="41">
        <v>19</v>
      </c>
      <c r="K439" s="41">
        <f t="shared" si="30"/>
        <v>19</v>
      </c>
      <c r="L439" s="121">
        <f t="shared" si="31"/>
        <v>0</v>
      </c>
      <c r="M439" s="34">
        <v>91856</v>
      </c>
      <c r="N439" s="122">
        <f t="shared" si="29"/>
        <v>0</v>
      </c>
    </row>
    <row r="440" spans="1:14" ht="15" customHeight="1">
      <c r="A440" s="21" t="s">
        <v>329</v>
      </c>
      <c r="B440" s="22" t="s">
        <v>330</v>
      </c>
      <c r="C440" s="22" t="s">
        <v>39</v>
      </c>
      <c r="D440" s="22" t="s">
        <v>137</v>
      </c>
      <c r="E440" s="119"/>
      <c r="F440" s="23" t="s">
        <v>170</v>
      </c>
      <c r="G440" s="22"/>
      <c r="H440" s="24">
        <v>504</v>
      </c>
      <c r="I440" s="118">
        <v>0</v>
      </c>
      <c r="J440" s="41">
        <v>10</v>
      </c>
      <c r="K440" s="41">
        <f t="shared" si="30"/>
        <v>10</v>
      </c>
      <c r="L440" s="121">
        <f t="shared" si="31"/>
        <v>0</v>
      </c>
      <c r="M440" s="34">
        <v>91903</v>
      </c>
      <c r="N440" s="122">
        <f t="shared" si="29"/>
        <v>0</v>
      </c>
    </row>
    <row r="441" spans="1:14" ht="15" customHeight="1">
      <c r="A441" s="21" t="s">
        <v>332</v>
      </c>
      <c r="B441" s="22" t="s">
        <v>330</v>
      </c>
      <c r="C441" s="22" t="s">
        <v>39</v>
      </c>
      <c r="D441" s="22" t="s">
        <v>40</v>
      </c>
      <c r="E441" s="119"/>
      <c r="F441" s="23" t="s">
        <v>41</v>
      </c>
      <c r="G441" s="22"/>
      <c r="H441" s="24">
        <v>535</v>
      </c>
      <c r="I441" s="118">
        <v>0</v>
      </c>
      <c r="J441" s="41">
        <v>25.5</v>
      </c>
      <c r="K441" s="41">
        <f t="shared" si="30"/>
        <v>25.5</v>
      </c>
      <c r="L441" s="121">
        <f t="shared" si="31"/>
        <v>0</v>
      </c>
      <c r="M441" s="34">
        <v>21749</v>
      </c>
      <c r="N441" s="122">
        <f t="shared" si="29"/>
        <v>0</v>
      </c>
    </row>
    <row r="442" spans="1:14" ht="15" customHeight="1">
      <c r="A442" s="21" t="s">
        <v>333</v>
      </c>
      <c r="B442" s="22" t="s">
        <v>330</v>
      </c>
      <c r="C442" s="22" t="s">
        <v>39</v>
      </c>
      <c r="D442" s="22" t="s">
        <v>51</v>
      </c>
      <c r="E442" s="119"/>
      <c r="F442" s="23" t="s">
        <v>170</v>
      </c>
      <c r="G442" s="22"/>
      <c r="H442" s="24">
        <v>475</v>
      </c>
      <c r="I442" s="118">
        <v>0</v>
      </c>
      <c r="J442" s="41">
        <v>31.5</v>
      </c>
      <c r="K442" s="41">
        <f t="shared" ref="K442:K472" si="32">J442*(1-$N$11)</f>
        <v>31.5</v>
      </c>
      <c r="L442" s="121">
        <f t="shared" ref="L442:L472" si="33">1-(K442/J442)</f>
        <v>0</v>
      </c>
      <c r="M442" s="34">
        <v>46413</v>
      </c>
      <c r="N442" s="122">
        <f t="shared" ref="N442:N504" si="34">I442 * K442</f>
        <v>0</v>
      </c>
    </row>
    <row r="443" spans="1:14" ht="15" customHeight="1">
      <c r="A443" s="21" t="s">
        <v>334</v>
      </c>
      <c r="B443" s="22" t="s">
        <v>330</v>
      </c>
      <c r="C443" s="22" t="s">
        <v>39</v>
      </c>
      <c r="D443" s="22" t="s">
        <v>60</v>
      </c>
      <c r="E443" s="119"/>
      <c r="F443" s="23" t="s">
        <v>165</v>
      </c>
      <c r="G443" s="22"/>
      <c r="H443" s="24">
        <v>911</v>
      </c>
      <c r="I443" s="118">
        <v>0</v>
      </c>
      <c r="J443" s="41">
        <v>45</v>
      </c>
      <c r="K443" s="41">
        <f t="shared" si="32"/>
        <v>45</v>
      </c>
      <c r="L443" s="121">
        <f t="shared" si="33"/>
        <v>0</v>
      </c>
      <c r="M443" s="34">
        <v>5277</v>
      </c>
      <c r="N443" s="122">
        <f t="shared" si="34"/>
        <v>0</v>
      </c>
    </row>
    <row r="444" spans="1:14" ht="15" customHeight="1">
      <c r="A444" s="21" t="s">
        <v>331</v>
      </c>
      <c r="B444" s="22" t="s">
        <v>330</v>
      </c>
      <c r="C444" s="22" t="s">
        <v>39</v>
      </c>
      <c r="D444" s="22" t="s">
        <v>55</v>
      </c>
      <c r="E444" s="119"/>
      <c r="F444" s="23" t="s">
        <v>58</v>
      </c>
      <c r="G444" s="22"/>
      <c r="H444" s="24">
        <v>715</v>
      </c>
      <c r="I444" s="118">
        <v>0</v>
      </c>
      <c r="J444" s="41">
        <v>75</v>
      </c>
      <c r="K444" s="41">
        <f t="shared" si="32"/>
        <v>75</v>
      </c>
      <c r="L444" s="121">
        <f t="shared" si="33"/>
        <v>0</v>
      </c>
      <c r="M444" s="34">
        <v>12993</v>
      </c>
      <c r="N444" s="122">
        <f t="shared" si="34"/>
        <v>0</v>
      </c>
    </row>
    <row r="445" spans="1:14" ht="15" customHeight="1">
      <c r="A445" s="21" t="s">
        <v>337</v>
      </c>
      <c r="B445" s="22" t="s">
        <v>336</v>
      </c>
      <c r="C445" s="22" t="s">
        <v>39</v>
      </c>
      <c r="D445" s="22" t="s">
        <v>40</v>
      </c>
      <c r="E445" s="119"/>
      <c r="F445" s="23" t="s">
        <v>165</v>
      </c>
      <c r="G445" s="22"/>
      <c r="H445" s="24">
        <v>294</v>
      </c>
      <c r="I445" s="118">
        <v>0</v>
      </c>
      <c r="J445" s="41">
        <v>25.5</v>
      </c>
      <c r="K445" s="41">
        <f t="shared" si="32"/>
        <v>25.5</v>
      </c>
      <c r="L445" s="121">
        <f t="shared" si="33"/>
        <v>0</v>
      </c>
      <c r="M445" s="34">
        <v>7948</v>
      </c>
      <c r="N445" s="122">
        <f t="shared" si="34"/>
        <v>0</v>
      </c>
    </row>
    <row r="446" spans="1:14" ht="15" customHeight="1">
      <c r="A446" s="21" t="s">
        <v>338</v>
      </c>
      <c r="B446" s="22" t="s">
        <v>336</v>
      </c>
      <c r="C446" s="22" t="s">
        <v>39</v>
      </c>
      <c r="D446" s="22" t="s">
        <v>51</v>
      </c>
      <c r="E446" s="119"/>
      <c r="F446" s="23" t="s">
        <v>58</v>
      </c>
      <c r="G446" s="22"/>
      <c r="H446" s="24">
        <v>602</v>
      </c>
      <c r="I446" s="118">
        <v>0</v>
      </c>
      <c r="J446" s="41">
        <v>31.5</v>
      </c>
      <c r="K446" s="41">
        <f t="shared" si="32"/>
        <v>31.5</v>
      </c>
      <c r="L446" s="121">
        <f t="shared" si="33"/>
        <v>0</v>
      </c>
      <c r="M446" s="34">
        <v>269</v>
      </c>
      <c r="N446" s="122">
        <f t="shared" si="34"/>
        <v>0</v>
      </c>
    </row>
    <row r="447" spans="1:14" ht="15" customHeight="1">
      <c r="A447" s="21" t="s">
        <v>339</v>
      </c>
      <c r="B447" s="22" t="s">
        <v>336</v>
      </c>
      <c r="C447" s="22" t="s">
        <v>39</v>
      </c>
      <c r="D447" s="22" t="s">
        <v>60</v>
      </c>
      <c r="E447" s="119"/>
      <c r="F447" s="23" t="s">
        <v>340</v>
      </c>
      <c r="G447" s="22"/>
      <c r="H447" s="24">
        <v>61</v>
      </c>
      <c r="I447" s="118">
        <v>0</v>
      </c>
      <c r="J447" s="41">
        <v>55</v>
      </c>
      <c r="K447" s="41">
        <f t="shared" si="32"/>
        <v>55</v>
      </c>
      <c r="L447" s="121">
        <f t="shared" si="33"/>
        <v>0</v>
      </c>
      <c r="M447" s="34">
        <v>3549</v>
      </c>
      <c r="N447" s="122">
        <f t="shared" si="34"/>
        <v>0</v>
      </c>
    </row>
    <row r="448" spans="1:14" ht="15" customHeight="1">
      <c r="A448" s="21" t="s">
        <v>335</v>
      </c>
      <c r="B448" s="22" t="s">
        <v>336</v>
      </c>
      <c r="C448" s="22" t="s">
        <v>39</v>
      </c>
      <c r="D448" s="22" t="s">
        <v>55</v>
      </c>
      <c r="E448" s="119"/>
      <c r="F448" s="23" t="s">
        <v>150</v>
      </c>
      <c r="G448" s="22"/>
      <c r="H448" s="24">
        <v>762</v>
      </c>
      <c r="I448" s="118">
        <v>0</v>
      </c>
      <c r="J448" s="41">
        <v>85</v>
      </c>
      <c r="K448" s="41">
        <f t="shared" si="32"/>
        <v>85</v>
      </c>
      <c r="L448" s="121">
        <f t="shared" si="33"/>
        <v>0</v>
      </c>
      <c r="M448" s="34">
        <v>52292</v>
      </c>
      <c r="N448" s="122">
        <f t="shared" si="34"/>
        <v>0</v>
      </c>
    </row>
    <row r="449" spans="1:14" ht="15" customHeight="1">
      <c r="A449" s="21" t="s">
        <v>344</v>
      </c>
      <c r="B449" s="22" t="s">
        <v>342</v>
      </c>
      <c r="C449" s="22" t="s">
        <v>39</v>
      </c>
      <c r="D449" s="22" t="s">
        <v>40</v>
      </c>
      <c r="E449" s="119"/>
      <c r="F449" s="84" t="s">
        <v>1881</v>
      </c>
      <c r="G449" s="22"/>
      <c r="H449" s="24">
        <v>2000</v>
      </c>
      <c r="I449" s="118">
        <v>0</v>
      </c>
      <c r="J449" s="41">
        <v>25.5</v>
      </c>
      <c r="K449" s="41">
        <f t="shared" si="32"/>
        <v>25.5</v>
      </c>
      <c r="L449" s="121">
        <f t="shared" si="33"/>
        <v>0</v>
      </c>
      <c r="M449" s="34">
        <v>8974</v>
      </c>
      <c r="N449" s="122">
        <f t="shared" si="34"/>
        <v>0</v>
      </c>
    </row>
    <row r="450" spans="1:14" ht="15" customHeight="1">
      <c r="A450" s="21" t="s">
        <v>345</v>
      </c>
      <c r="B450" s="22" t="s">
        <v>342</v>
      </c>
      <c r="C450" s="22" t="s">
        <v>39</v>
      </c>
      <c r="D450" s="22" t="s">
        <v>51</v>
      </c>
      <c r="E450" s="119"/>
      <c r="F450" s="84" t="s">
        <v>1885</v>
      </c>
      <c r="G450" s="22"/>
      <c r="H450" s="24">
        <v>772</v>
      </c>
      <c r="I450" s="118">
        <v>0</v>
      </c>
      <c r="J450" s="41">
        <v>31.5</v>
      </c>
      <c r="K450" s="41">
        <f t="shared" si="32"/>
        <v>31.5</v>
      </c>
      <c r="L450" s="121">
        <f t="shared" si="33"/>
        <v>0</v>
      </c>
      <c r="M450" s="34">
        <v>8975</v>
      </c>
      <c r="N450" s="122">
        <f t="shared" si="34"/>
        <v>0</v>
      </c>
    </row>
    <row r="451" spans="1:14" ht="15" customHeight="1">
      <c r="A451" s="21" t="s">
        <v>346</v>
      </c>
      <c r="B451" s="22" t="s">
        <v>342</v>
      </c>
      <c r="C451" s="22" t="s">
        <v>39</v>
      </c>
      <c r="D451" s="22" t="s">
        <v>60</v>
      </c>
      <c r="E451" s="119"/>
      <c r="F451" s="23" t="s">
        <v>227</v>
      </c>
      <c r="G451" s="22"/>
      <c r="H451" s="24">
        <v>38</v>
      </c>
      <c r="I451" s="118">
        <v>0</v>
      </c>
      <c r="J451" s="41">
        <v>45</v>
      </c>
      <c r="K451" s="41">
        <f t="shared" si="32"/>
        <v>45</v>
      </c>
      <c r="L451" s="121">
        <f t="shared" si="33"/>
        <v>0</v>
      </c>
      <c r="M451" s="34">
        <v>38447</v>
      </c>
      <c r="N451" s="122">
        <f t="shared" si="34"/>
        <v>0</v>
      </c>
    </row>
    <row r="452" spans="1:14" ht="15" customHeight="1">
      <c r="A452" s="21" t="s">
        <v>341</v>
      </c>
      <c r="B452" s="22" t="s">
        <v>342</v>
      </c>
      <c r="C452" s="22" t="s">
        <v>39</v>
      </c>
      <c r="D452" s="22" t="s">
        <v>55</v>
      </c>
      <c r="E452" s="119"/>
      <c r="F452" s="23" t="s">
        <v>224</v>
      </c>
      <c r="G452" s="22"/>
      <c r="H452" s="24">
        <v>227</v>
      </c>
      <c r="I452" s="118">
        <v>0</v>
      </c>
      <c r="J452" s="41">
        <v>75</v>
      </c>
      <c r="K452" s="41">
        <f t="shared" si="32"/>
        <v>75</v>
      </c>
      <c r="L452" s="121">
        <f t="shared" si="33"/>
        <v>0</v>
      </c>
      <c r="M452" s="34">
        <v>47361</v>
      </c>
      <c r="N452" s="122">
        <f t="shared" si="34"/>
        <v>0</v>
      </c>
    </row>
    <row r="453" spans="1:14" ht="15" customHeight="1">
      <c r="A453" s="21" t="s">
        <v>343</v>
      </c>
      <c r="B453" s="22" t="s">
        <v>342</v>
      </c>
      <c r="C453" s="22" t="s">
        <v>39</v>
      </c>
      <c r="D453" s="22" t="s">
        <v>89</v>
      </c>
      <c r="E453" s="119"/>
      <c r="F453" s="84" t="s">
        <v>1888</v>
      </c>
      <c r="G453" s="22"/>
      <c r="H453" s="24">
        <v>57</v>
      </c>
      <c r="I453" s="118">
        <v>0</v>
      </c>
      <c r="J453" s="41">
        <v>135</v>
      </c>
      <c r="K453" s="41">
        <f t="shared" si="32"/>
        <v>135</v>
      </c>
      <c r="L453" s="121">
        <f t="shared" si="33"/>
        <v>0</v>
      </c>
      <c r="M453" s="34">
        <v>92332</v>
      </c>
      <c r="N453" s="122">
        <f t="shared" si="34"/>
        <v>0</v>
      </c>
    </row>
    <row r="454" spans="1:14" ht="15" customHeight="1">
      <c r="A454" s="21" t="s">
        <v>393</v>
      </c>
      <c r="B454" s="22" t="s">
        <v>394</v>
      </c>
      <c r="C454" s="22" t="s">
        <v>39</v>
      </c>
      <c r="D454" s="22" t="s">
        <v>40</v>
      </c>
      <c r="E454" s="119"/>
      <c r="F454" s="23" t="s">
        <v>173</v>
      </c>
      <c r="G454" s="22"/>
      <c r="H454" s="24">
        <v>50</v>
      </c>
      <c r="I454" s="118">
        <v>0</v>
      </c>
      <c r="J454" s="41">
        <v>23.5</v>
      </c>
      <c r="K454" s="41">
        <f t="shared" si="32"/>
        <v>23.5</v>
      </c>
      <c r="L454" s="121">
        <f t="shared" si="33"/>
        <v>0</v>
      </c>
      <c r="M454" s="34">
        <v>92533</v>
      </c>
      <c r="N454" s="122">
        <f t="shared" si="34"/>
        <v>0</v>
      </c>
    </row>
    <row r="455" spans="1:14" ht="15" customHeight="1">
      <c r="A455" s="21" t="s">
        <v>395</v>
      </c>
      <c r="B455" s="22" t="s">
        <v>396</v>
      </c>
      <c r="C455" s="22" t="s">
        <v>39</v>
      </c>
      <c r="D455" s="22" t="s">
        <v>40</v>
      </c>
      <c r="E455" s="119"/>
      <c r="F455" s="23" t="s">
        <v>122</v>
      </c>
      <c r="G455" s="22"/>
      <c r="H455" s="24">
        <v>100</v>
      </c>
      <c r="I455" s="118">
        <v>0</v>
      </c>
      <c r="J455" s="41">
        <v>20</v>
      </c>
      <c r="K455" s="41">
        <f t="shared" si="32"/>
        <v>20</v>
      </c>
      <c r="L455" s="121">
        <f t="shared" si="33"/>
        <v>0</v>
      </c>
      <c r="M455" s="34">
        <v>91351</v>
      </c>
      <c r="N455" s="122">
        <f t="shared" si="34"/>
        <v>0</v>
      </c>
    </row>
    <row r="456" spans="1:14" ht="15" customHeight="1">
      <c r="A456" s="21" t="s">
        <v>452</v>
      </c>
      <c r="B456" s="22" t="s">
        <v>453</v>
      </c>
      <c r="C456" s="22" t="s">
        <v>39</v>
      </c>
      <c r="D456" s="22" t="s">
        <v>40</v>
      </c>
      <c r="E456" s="119" t="s">
        <v>97</v>
      </c>
      <c r="F456" s="23" t="s">
        <v>222</v>
      </c>
      <c r="G456" s="22" t="s">
        <v>382</v>
      </c>
      <c r="H456" s="24">
        <v>262</v>
      </c>
      <c r="I456" s="118">
        <v>0</v>
      </c>
      <c r="J456" s="41">
        <v>20</v>
      </c>
      <c r="K456" s="41">
        <f t="shared" si="32"/>
        <v>20</v>
      </c>
      <c r="L456" s="121">
        <f t="shared" si="33"/>
        <v>0</v>
      </c>
      <c r="M456" s="34">
        <v>24101</v>
      </c>
      <c r="N456" s="122">
        <f t="shared" si="34"/>
        <v>0</v>
      </c>
    </row>
    <row r="457" spans="1:14" ht="15" customHeight="1">
      <c r="A457" s="21" t="s">
        <v>454</v>
      </c>
      <c r="B457" s="22" t="s">
        <v>455</v>
      </c>
      <c r="C457" s="22" t="s">
        <v>39</v>
      </c>
      <c r="D457" s="22" t="s">
        <v>40</v>
      </c>
      <c r="E457" s="119" t="s">
        <v>97</v>
      </c>
      <c r="F457" s="23" t="s">
        <v>170</v>
      </c>
      <c r="G457" s="22" t="s">
        <v>382</v>
      </c>
      <c r="H457" s="24">
        <v>177</v>
      </c>
      <c r="I457" s="118">
        <v>0</v>
      </c>
      <c r="J457" s="41">
        <v>20</v>
      </c>
      <c r="K457" s="41">
        <f t="shared" si="32"/>
        <v>20</v>
      </c>
      <c r="L457" s="121">
        <f t="shared" si="33"/>
        <v>0</v>
      </c>
      <c r="M457" s="34">
        <v>39563</v>
      </c>
      <c r="N457" s="122">
        <f t="shared" si="34"/>
        <v>0</v>
      </c>
    </row>
    <row r="458" spans="1:14" ht="15" customHeight="1">
      <c r="A458" s="21" t="s">
        <v>456</v>
      </c>
      <c r="B458" s="22" t="s">
        <v>457</v>
      </c>
      <c r="C458" s="22" t="s">
        <v>39</v>
      </c>
      <c r="D458" s="22" t="s">
        <v>40</v>
      </c>
      <c r="E458" s="119" t="s">
        <v>97</v>
      </c>
      <c r="F458" s="23" t="s">
        <v>165</v>
      </c>
      <c r="G458" s="22" t="s">
        <v>382</v>
      </c>
      <c r="H458" s="24">
        <v>100</v>
      </c>
      <c r="I458" s="118">
        <v>0</v>
      </c>
      <c r="J458" s="41">
        <v>23.5</v>
      </c>
      <c r="K458" s="41">
        <f t="shared" si="32"/>
        <v>23.5</v>
      </c>
      <c r="L458" s="121">
        <f t="shared" si="33"/>
        <v>0</v>
      </c>
      <c r="M458" s="34">
        <v>39242</v>
      </c>
      <c r="N458" s="122">
        <f t="shared" si="34"/>
        <v>0</v>
      </c>
    </row>
    <row r="459" spans="1:14" ht="15" customHeight="1">
      <c r="A459" s="21" t="s">
        <v>458</v>
      </c>
      <c r="B459" s="22" t="s">
        <v>459</v>
      </c>
      <c r="C459" s="22" t="s">
        <v>39</v>
      </c>
      <c r="D459" s="22" t="s">
        <v>40</v>
      </c>
      <c r="E459" s="119" t="s">
        <v>147</v>
      </c>
      <c r="F459" s="23" t="s">
        <v>165</v>
      </c>
      <c r="G459" s="22" t="s">
        <v>382</v>
      </c>
      <c r="H459" s="24">
        <v>717</v>
      </c>
      <c r="I459" s="118">
        <v>0</v>
      </c>
      <c r="J459" s="41">
        <v>20</v>
      </c>
      <c r="K459" s="41">
        <f t="shared" si="32"/>
        <v>20</v>
      </c>
      <c r="L459" s="121">
        <f t="shared" si="33"/>
        <v>0</v>
      </c>
      <c r="M459" s="34">
        <v>44617</v>
      </c>
      <c r="N459" s="122">
        <f t="shared" si="34"/>
        <v>0</v>
      </c>
    </row>
    <row r="460" spans="1:14" ht="15" customHeight="1">
      <c r="A460" s="21" t="s">
        <v>460</v>
      </c>
      <c r="B460" s="22" t="s">
        <v>461</v>
      </c>
      <c r="C460" s="22" t="s">
        <v>39</v>
      </c>
      <c r="D460" s="22" t="s">
        <v>40</v>
      </c>
      <c r="E460" s="119" t="s">
        <v>97</v>
      </c>
      <c r="F460" s="23" t="s">
        <v>165</v>
      </c>
      <c r="G460" s="22" t="s">
        <v>382</v>
      </c>
      <c r="H460" s="24">
        <v>314</v>
      </c>
      <c r="I460" s="118">
        <v>0</v>
      </c>
      <c r="J460" s="41">
        <v>23.5</v>
      </c>
      <c r="K460" s="41">
        <f t="shared" si="32"/>
        <v>23.5</v>
      </c>
      <c r="L460" s="121">
        <f t="shared" si="33"/>
        <v>0</v>
      </c>
      <c r="M460" s="34">
        <v>39241</v>
      </c>
      <c r="N460" s="122">
        <f t="shared" si="34"/>
        <v>0</v>
      </c>
    </row>
    <row r="461" spans="1:14" ht="15" customHeight="1">
      <c r="A461" s="21" t="s">
        <v>474</v>
      </c>
      <c r="B461" s="22" t="s">
        <v>475</v>
      </c>
      <c r="C461" s="22" t="s">
        <v>39</v>
      </c>
      <c r="D461" s="22" t="s">
        <v>40</v>
      </c>
      <c r="E461" s="119"/>
      <c r="F461" s="23" t="s">
        <v>58</v>
      </c>
      <c r="G461" s="22"/>
      <c r="H461" s="24">
        <v>1</v>
      </c>
      <c r="I461" s="118">
        <v>0</v>
      </c>
      <c r="J461" s="41">
        <v>20</v>
      </c>
      <c r="K461" s="41">
        <f t="shared" si="32"/>
        <v>20</v>
      </c>
      <c r="L461" s="121">
        <f t="shared" si="33"/>
        <v>0</v>
      </c>
      <c r="M461" s="34">
        <v>21578</v>
      </c>
      <c r="N461" s="122">
        <f t="shared" si="34"/>
        <v>0</v>
      </c>
    </row>
    <row r="462" spans="1:14" ht="15" customHeight="1">
      <c r="A462" s="21" t="s">
        <v>476</v>
      </c>
      <c r="B462" s="22" t="s">
        <v>477</v>
      </c>
      <c r="C462" s="22" t="s">
        <v>39</v>
      </c>
      <c r="D462" s="22" t="s">
        <v>40</v>
      </c>
      <c r="E462" s="119"/>
      <c r="F462" s="23" t="s">
        <v>170</v>
      </c>
      <c r="G462" s="22"/>
      <c r="H462" s="24">
        <v>35</v>
      </c>
      <c r="I462" s="118">
        <v>0</v>
      </c>
      <c r="J462" s="41">
        <v>20</v>
      </c>
      <c r="K462" s="41">
        <f t="shared" si="32"/>
        <v>20</v>
      </c>
      <c r="L462" s="121">
        <f t="shared" si="33"/>
        <v>0</v>
      </c>
      <c r="M462" s="34">
        <v>47914</v>
      </c>
      <c r="N462" s="122">
        <f t="shared" si="34"/>
        <v>0</v>
      </c>
    </row>
    <row r="463" spans="1:14" ht="15" customHeight="1">
      <c r="A463" s="21" t="s">
        <v>478</v>
      </c>
      <c r="B463" s="22" t="s">
        <v>479</v>
      </c>
      <c r="C463" s="22" t="s">
        <v>39</v>
      </c>
      <c r="D463" s="22" t="s">
        <v>40</v>
      </c>
      <c r="E463" s="119"/>
      <c r="F463" s="23" t="s">
        <v>222</v>
      </c>
      <c r="G463" s="22"/>
      <c r="H463" s="24">
        <v>101</v>
      </c>
      <c r="I463" s="118">
        <v>0</v>
      </c>
      <c r="J463" s="41">
        <v>20</v>
      </c>
      <c r="K463" s="41">
        <f t="shared" si="32"/>
        <v>20</v>
      </c>
      <c r="L463" s="121">
        <f t="shared" si="33"/>
        <v>0</v>
      </c>
      <c r="M463" s="34">
        <v>4089</v>
      </c>
      <c r="N463" s="122">
        <f t="shared" si="34"/>
        <v>0</v>
      </c>
    </row>
    <row r="464" spans="1:14" ht="15" customHeight="1">
      <c r="A464" s="21" t="s">
        <v>480</v>
      </c>
      <c r="B464" s="22" t="s">
        <v>479</v>
      </c>
      <c r="C464" s="22" t="s">
        <v>39</v>
      </c>
      <c r="D464" s="22" t="s">
        <v>51</v>
      </c>
      <c r="E464" s="119"/>
      <c r="F464" s="23" t="s">
        <v>58</v>
      </c>
      <c r="G464" s="22"/>
      <c r="H464" s="24">
        <v>480</v>
      </c>
      <c r="I464" s="118">
        <v>0</v>
      </c>
      <c r="J464" s="41">
        <v>31.5</v>
      </c>
      <c r="K464" s="41">
        <f t="shared" si="32"/>
        <v>31.5</v>
      </c>
      <c r="L464" s="121">
        <f t="shared" si="33"/>
        <v>0</v>
      </c>
      <c r="M464" s="34">
        <v>24344</v>
      </c>
      <c r="N464" s="122">
        <f t="shared" si="34"/>
        <v>0</v>
      </c>
    </row>
    <row r="465" spans="1:14" ht="15" customHeight="1">
      <c r="A465" s="21" t="s">
        <v>481</v>
      </c>
      <c r="B465" s="22" t="s">
        <v>482</v>
      </c>
      <c r="C465" s="22" t="s">
        <v>39</v>
      </c>
      <c r="D465" s="22" t="s">
        <v>40</v>
      </c>
      <c r="E465" s="119" t="s">
        <v>147</v>
      </c>
      <c r="F465" s="23" t="s">
        <v>150</v>
      </c>
      <c r="G465" s="22"/>
      <c r="H465" s="24">
        <v>959</v>
      </c>
      <c r="I465" s="118">
        <v>0</v>
      </c>
      <c r="J465" s="41">
        <v>20</v>
      </c>
      <c r="K465" s="41">
        <f t="shared" si="32"/>
        <v>20</v>
      </c>
      <c r="L465" s="121">
        <f t="shared" si="33"/>
        <v>0</v>
      </c>
      <c r="M465" s="34">
        <v>91858</v>
      </c>
      <c r="N465" s="122">
        <f t="shared" si="34"/>
        <v>0</v>
      </c>
    </row>
    <row r="466" spans="1:14" ht="15" customHeight="1">
      <c r="A466" s="21" t="s">
        <v>487</v>
      </c>
      <c r="B466" s="22" t="s">
        <v>488</v>
      </c>
      <c r="C466" s="22" t="s">
        <v>39</v>
      </c>
      <c r="D466" s="22" t="s">
        <v>51</v>
      </c>
      <c r="E466" s="119" t="s">
        <v>147</v>
      </c>
      <c r="F466" s="23" t="s">
        <v>150</v>
      </c>
      <c r="G466" s="22"/>
      <c r="H466" s="24">
        <v>21</v>
      </c>
      <c r="I466" s="118">
        <v>0</v>
      </c>
      <c r="J466" s="41">
        <v>31.5</v>
      </c>
      <c r="K466" s="41">
        <f t="shared" si="32"/>
        <v>31.5</v>
      </c>
      <c r="L466" s="121">
        <f t="shared" si="33"/>
        <v>0</v>
      </c>
      <c r="M466" s="34">
        <v>91597</v>
      </c>
      <c r="N466" s="122">
        <f t="shared" si="34"/>
        <v>0</v>
      </c>
    </row>
    <row r="467" spans="1:14" ht="15" customHeight="1">
      <c r="A467" s="21" t="s">
        <v>489</v>
      </c>
      <c r="B467" s="22" t="s">
        <v>490</v>
      </c>
      <c r="C467" s="22" t="s">
        <v>39</v>
      </c>
      <c r="D467" s="22" t="s">
        <v>40</v>
      </c>
      <c r="E467" s="119" t="s">
        <v>97</v>
      </c>
      <c r="F467" s="84" t="s">
        <v>1889</v>
      </c>
      <c r="G467" s="22"/>
      <c r="H467" s="24">
        <v>100</v>
      </c>
      <c r="I467" s="118">
        <v>0</v>
      </c>
      <c r="J467" s="41">
        <v>23.5</v>
      </c>
      <c r="K467" s="41">
        <f t="shared" si="32"/>
        <v>23.5</v>
      </c>
      <c r="L467" s="121">
        <f t="shared" si="33"/>
        <v>0</v>
      </c>
      <c r="M467" s="34">
        <v>10875</v>
      </c>
      <c r="N467" s="122">
        <f t="shared" si="34"/>
        <v>0</v>
      </c>
    </row>
    <row r="468" spans="1:14" ht="15" customHeight="1">
      <c r="A468" s="21" t="s">
        <v>491</v>
      </c>
      <c r="B468" s="22" t="s">
        <v>490</v>
      </c>
      <c r="C468" s="22" t="s">
        <v>39</v>
      </c>
      <c r="D468" s="22" t="s">
        <v>60</v>
      </c>
      <c r="E468" s="119" t="s">
        <v>97</v>
      </c>
      <c r="F468" s="23" t="s">
        <v>150</v>
      </c>
      <c r="G468" s="22"/>
      <c r="H468" s="24">
        <v>490</v>
      </c>
      <c r="I468" s="118">
        <v>0</v>
      </c>
      <c r="J468" s="41">
        <v>42</v>
      </c>
      <c r="K468" s="41">
        <f t="shared" si="32"/>
        <v>42</v>
      </c>
      <c r="L468" s="121">
        <f t="shared" si="33"/>
        <v>0</v>
      </c>
      <c r="M468" s="34">
        <v>92601</v>
      </c>
      <c r="N468" s="122">
        <f t="shared" si="34"/>
        <v>0</v>
      </c>
    </row>
    <row r="469" spans="1:14" ht="15" customHeight="1">
      <c r="A469" s="21" t="s">
        <v>492</v>
      </c>
      <c r="B469" s="22" t="s">
        <v>493</v>
      </c>
      <c r="C469" s="22" t="s">
        <v>39</v>
      </c>
      <c r="D469" s="22" t="s">
        <v>51</v>
      </c>
      <c r="E469" s="119" t="s">
        <v>97</v>
      </c>
      <c r="F469" s="23" t="s">
        <v>58</v>
      </c>
      <c r="G469" s="22"/>
      <c r="H469" s="24">
        <v>282</v>
      </c>
      <c r="I469" s="118">
        <v>0</v>
      </c>
      <c r="J469" s="41">
        <v>31.5</v>
      </c>
      <c r="K469" s="41">
        <f t="shared" si="32"/>
        <v>31.5</v>
      </c>
      <c r="L469" s="121">
        <f t="shared" si="33"/>
        <v>0</v>
      </c>
      <c r="M469" s="34">
        <v>55737</v>
      </c>
      <c r="N469" s="122">
        <f t="shared" si="34"/>
        <v>0</v>
      </c>
    </row>
    <row r="470" spans="1:14" ht="15" customHeight="1">
      <c r="A470" s="21" t="s">
        <v>494</v>
      </c>
      <c r="B470" s="22" t="s">
        <v>495</v>
      </c>
      <c r="C470" s="22" t="s">
        <v>39</v>
      </c>
      <c r="D470" s="22" t="s">
        <v>51</v>
      </c>
      <c r="E470" s="119" t="s">
        <v>147</v>
      </c>
      <c r="F470" s="23" t="s">
        <v>340</v>
      </c>
      <c r="G470" s="22"/>
      <c r="H470" s="24">
        <v>114</v>
      </c>
      <c r="I470" s="118">
        <v>0</v>
      </c>
      <c r="J470" s="41">
        <v>31.5</v>
      </c>
      <c r="K470" s="41">
        <f t="shared" si="32"/>
        <v>31.5</v>
      </c>
      <c r="L470" s="121">
        <f t="shared" si="33"/>
        <v>0</v>
      </c>
      <c r="M470" s="34">
        <v>91618</v>
      </c>
      <c r="N470" s="122">
        <f t="shared" si="34"/>
        <v>0</v>
      </c>
    </row>
    <row r="471" spans="1:14" ht="15" customHeight="1">
      <c r="A471" s="21" t="s">
        <v>500</v>
      </c>
      <c r="B471" s="22" t="s">
        <v>499</v>
      </c>
      <c r="C471" s="22" t="s">
        <v>39</v>
      </c>
      <c r="D471" s="22" t="s">
        <v>40</v>
      </c>
      <c r="E471" s="119"/>
      <c r="F471" s="23" t="s">
        <v>222</v>
      </c>
      <c r="G471" s="22"/>
      <c r="H471" s="24">
        <v>200</v>
      </c>
      <c r="I471" s="118">
        <v>0</v>
      </c>
      <c r="J471" s="41">
        <v>20</v>
      </c>
      <c r="K471" s="41">
        <f t="shared" si="32"/>
        <v>20</v>
      </c>
      <c r="L471" s="121">
        <f t="shared" si="33"/>
        <v>0</v>
      </c>
      <c r="M471" s="34">
        <v>38443</v>
      </c>
      <c r="N471" s="122">
        <f t="shared" si="34"/>
        <v>0</v>
      </c>
    </row>
    <row r="472" spans="1:14" ht="15" customHeight="1">
      <c r="A472" s="21" t="s">
        <v>501</v>
      </c>
      <c r="B472" s="22" t="s">
        <v>499</v>
      </c>
      <c r="C472" s="22" t="s">
        <v>39</v>
      </c>
      <c r="D472" s="22" t="s">
        <v>60</v>
      </c>
      <c r="E472" s="119"/>
      <c r="F472" s="23" t="s">
        <v>224</v>
      </c>
      <c r="G472" s="22"/>
      <c r="H472" s="24">
        <v>292</v>
      </c>
      <c r="I472" s="118">
        <v>0</v>
      </c>
      <c r="J472" s="41">
        <v>35</v>
      </c>
      <c r="K472" s="41">
        <f t="shared" si="32"/>
        <v>35</v>
      </c>
      <c r="L472" s="121">
        <f t="shared" si="33"/>
        <v>0</v>
      </c>
      <c r="M472" s="34">
        <v>55735</v>
      </c>
      <c r="N472" s="122">
        <f t="shared" si="34"/>
        <v>0</v>
      </c>
    </row>
    <row r="473" spans="1:14" ht="15" customHeight="1">
      <c r="A473" s="21" t="s">
        <v>498</v>
      </c>
      <c r="B473" s="22" t="s">
        <v>499</v>
      </c>
      <c r="C473" s="22" t="s">
        <v>39</v>
      </c>
      <c r="D473" s="22" t="s">
        <v>55</v>
      </c>
      <c r="E473" s="119"/>
      <c r="F473" s="23" t="s">
        <v>150</v>
      </c>
      <c r="G473" s="22"/>
      <c r="H473" s="24">
        <v>22</v>
      </c>
      <c r="I473" s="118">
        <v>0</v>
      </c>
      <c r="J473" s="41">
        <v>60</v>
      </c>
      <c r="K473" s="41">
        <f t="shared" ref="K473:K504" si="35">J473*(1-$N$11)</f>
        <v>60</v>
      </c>
      <c r="L473" s="121">
        <f t="shared" ref="L473:L504" si="36">1-(K473/J473)</f>
        <v>0</v>
      </c>
      <c r="M473" s="34">
        <v>91541</v>
      </c>
      <c r="N473" s="122">
        <f t="shared" si="34"/>
        <v>0</v>
      </c>
    </row>
    <row r="474" spans="1:14" ht="15" customHeight="1">
      <c r="A474" s="21" t="s">
        <v>502</v>
      </c>
      <c r="B474" s="22" t="s">
        <v>503</v>
      </c>
      <c r="C474" s="22" t="s">
        <v>39</v>
      </c>
      <c r="D474" s="22" t="s">
        <v>40</v>
      </c>
      <c r="E474" s="119"/>
      <c r="F474" s="23" t="s">
        <v>227</v>
      </c>
      <c r="G474" s="22"/>
      <c r="H474" s="24">
        <v>340</v>
      </c>
      <c r="I474" s="118">
        <v>0</v>
      </c>
      <c r="J474" s="41">
        <v>25.5</v>
      </c>
      <c r="K474" s="41">
        <f t="shared" si="35"/>
        <v>25.5</v>
      </c>
      <c r="L474" s="121">
        <f t="shared" si="36"/>
        <v>0</v>
      </c>
      <c r="M474" s="34">
        <v>30245</v>
      </c>
      <c r="N474" s="122">
        <f t="shared" si="34"/>
        <v>0</v>
      </c>
    </row>
    <row r="475" spans="1:14" ht="15" customHeight="1">
      <c r="A475" s="21" t="s">
        <v>504</v>
      </c>
      <c r="B475" s="22" t="s">
        <v>503</v>
      </c>
      <c r="C475" s="22" t="s">
        <v>39</v>
      </c>
      <c r="D475" s="22" t="s">
        <v>60</v>
      </c>
      <c r="E475" s="119"/>
      <c r="F475" s="23" t="s">
        <v>224</v>
      </c>
      <c r="G475" s="22"/>
      <c r="H475" s="24">
        <v>99</v>
      </c>
      <c r="I475" s="118">
        <v>0</v>
      </c>
      <c r="J475" s="41">
        <v>35</v>
      </c>
      <c r="K475" s="41">
        <f t="shared" si="35"/>
        <v>35</v>
      </c>
      <c r="L475" s="121">
        <f t="shared" si="36"/>
        <v>0</v>
      </c>
      <c r="M475" s="34">
        <v>91561</v>
      </c>
      <c r="N475" s="122">
        <f t="shared" si="34"/>
        <v>0</v>
      </c>
    </row>
    <row r="476" spans="1:14" ht="15" customHeight="1">
      <c r="A476" s="21" t="s">
        <v>505</v>
      </c>
      <c r="B476" s="22" t="s">
        <v>506</v>
      </c>
      <c r="C476" s="22" t="s">
        <v>39</v>
      </c>
      <c r="D476" s="22" t="s">
        <v>40</v>
      </c>
      <c r="E476" s="119"/>
      <c r="F476" s="23" t="s">
        <v>222</v>
      </c>
      <c r="G476" s="22" t="s">
        <v>382</v>
      </c>
      <c r="H476" s="24">
        <v>500</v>
      </c>
      <c r="I476" s="118">
        <v>0</v>
      </c>
      <c r="J476" s="41">
        <v>20</v>
      </c>
      <c r="K476" s="41">
        <f t="shared" si="35"/>
        <v>20</v>
      </c>
      <c r="L476" s="121">
        <f t="shared" si="36"/>
        <v>0</v>
      </c>
      <c r="M476" s="34">
        <v>92582</v>
      </c>
      <c r="N476" s="122">
        <f t="shared" si="34"/>
        <v>0</v>
      </c>
    </row>
    <row r="477" spans="1:14" ht="15" customHeight="1">
      <c r="A477" s="21" t="s">
        <v>507</v>
      </c>
      <c r="B477" s="22" t="s">
        <v>508</v>
      </c>
      <c r="C477" s="22" t="s">
        <v>39</v>
      </c>
      <c r="D477" s="22" t="s">
        <v>40</v>
      </c>
      <c r="E477" s="119"/>
      <c r="F477" s="23" t="s">
        <v>222</v>
      </c>
      <c r="G477" s="22" t="s">
        <v>382</v>
      </c>
      <c r="H477" s="24">
        <v>45</v>
      </c>
      <c r="I477" s="118">
        <v>0</v>
      </c>
      <c r="J477" s="41">
        <v>20</v>
      </c>
      <c r="K477" s="41">
        <f t="shared" si="35"/>
        <v>20</v>
      </c>
      <c r="L477" s="121">
        <f t="shared" si="36"/>
        <v>0</v>
      </c>
      <c r="M477" s="34">
        <v>13025</v>
      </c>
      <c r="N477" s="122">
        <f t="shared" si="34"/>
        <v>0</v>
      </c>
    </row>
    <row r="478" spans="1:14" ht="15" customHeight="1">
      <c r="A478" s="21" t="s">
        <v>509</v>
      </c>
      <c r="B478" s="22" t="s">
        <v>510</v>
      </c>
      <c r="C478" s="22" t="s">
        <v>39</v>
      </c>
      <c r="D478" s="22" t="s">
        <v>40</v>
      </c>
      <c r="E478" s="119"/>
      <c r="F478" s="23" t="s">
        <v>227</v>
      </c>
      <c r="G478" s="22" t="s">
        <v>382</v>
      </c>
      <c r="H478" s="24">
        <v>105</v>
      </c>
      <c r="I478" s="118">
        <v>0</v>
      </c>
      <c r="J478" s="41">
        <v>20</v>
      </c>
      <c r="K478" s="41">
        <f t="shared" si="35"/>
        <v>20</v>
      </c>
      <c r="L478" s="121">
        <f t="shared" si="36"/>
        <v>0</v>
      </c>
      <c r="M478" s="34">
        <v>40361</v>
      </c>
      <c r="N478" s="122">
        <f t="shared" si="34"/>
        <v>0</v>
      </c>
    </row>
    <row r="479" spans="1:14" ht="15" customHeight="1">
      <c r="A479" s="21" t="s">
        <v>513</v>
      </c>
      <c r="B479" s="22" t="s">
        <v>514</v>
      </c>
      <c r="C479" s="22" t="s">
        <v>39</v>
      </c>
      <c r="D479" s="22" t="s">
        <v>40</v>
      </c>
      <c r="E479" s="119"/>
      <c r="F479" s="23" t="s">
        <v>122</v>
      </c>
      <c r="G479" s="22"/>
      <c r="H479" s="24">
        <v>131</v>
      </c>
      <c r="I479" s="118">
        <v>0</v>
      </c>
      <c r="J479" s="41">
        <v>23.5</v>
      </c>
      <c r="K479" s="41">
        <f t="shared" si="35"/>
        <v>23.5</v>
      </c>
      <c r="L479" s="121">
        <f t="shared" si="36"/>
        <v>0</v>
      </c>
      <c r="M479" s="34">
        <v>91526</v>
      </c>
      <c r="N479" s="122">
        <f t="shared" si="34"/>
        <v>0</v>
      </c>
    </row>
    <row r="480" spans="1:14" ht="15" customHeight="1">
      <c r="A480" s="21" t="s">
        <v>515</v>
      </c>
      <c r="B480" s="22" t="s">
        <v>516</v>
      </c>
      <c r="C480" s="22" t="s">
        <v>39</v>
      </c>
      <c r="D480" s="22" t="s">
        <v>40</v>
      </c>
      <c r="E480" s="119"/>
      <c r="F480" s="23" t="s">
        <v>165</v>
      </c>
      <c r="G480" s="22"/>
      <c r="H480" s="24">
        <v>724</v>
      </c>
      <c r="I480" s="118">
        <v>0</v>
      </c>
      <c r="J480" s="41">
        <v>23.5</v>
      </c>
      <c r="K480" s="41">
        <f t="shared" si="35"/>
        <v>23.5</v>
      </c>
      <c r="L480" s="121">
        <f t="shared" si="36"/>
        <v>0</v>
      </c>
      <c r="M480" s="34">
        <v>91502</v>
      </c>
      <c r="N480" s="122">
        <f t="shared" si="34"/>
        <v>0</v>
      </c>
    </row>
    <row r="481" spans="1:14" ht="15" customHeight="1">
      <c r="A481" s="21" t="s">
        <v>524</v>
      </c>
      <c r="B481" s="22" t="s">
        <v>525</v>
      </c>
      <c r="C481" s="22" t="s">
        <v>39</v>
      </c>
      <c r="D481" s="22" t="s">
        <v>40</v>
      </c>
      <c r="E481" s="119"/>
      <c r="F481" s="23" t="s">
        <v>122</v>
      </c>
      <c r="G481" s="22" t="s">
        <v>46</v>
      </c>
      <c r="H481" s="24">
        <v>213</v>
      </c>
      <c r="I481" s="118">
        <v>0</v>
      </c>
      <c r="J481" s="41">
        <v>23.5</v>
      </c>
      <c r="K481" s="41">
        <f t="shared" si="35"/>
        <v>23.5</v>
      </c>
      <c r="L481" s="121">
        <f t="shared" si="36"/>
        <v>0</v>
      </c>
      <c r="M481" s="34">
        <v>17921</v>
      </c>
      <c r="N481" s="122">
        <f t="shared" si="34"/>
        <v>0</v>
      </c>
    </row>
    <row r="482" spans="1:14" ht="15" customHeight="1">
      <c r="A482" s="21" t="s">
        <v>526</v>
      </c>
      <c r="B482" s="22" t="s">
        <v>527</v>
      </c>
      <c r="C482" s="22" t="s">
        <v>39</v>
      </c>
      <c r="D482" s="22" t="s">
        <v>40</v>
      </c>
      <c r="E482" s="119"/>
      <c r="F482" s="23" t="s">
        <v>122</v>
      </c>
      <c r="G482" s="22" t="s">
        <v>46</v>
      </c>
      <c r="H482" s="24">
        <v>62</v>
      </c>
      <c r="I482" s="118">
        <v>0</v>
      </c>
      <c r="J482" s="41">
        <v>20</v>
      </c>
      <c r="K482" s="41">
        <f t="shared" si="35"/>
        <v>20</v>
      </c>
      <c r="L482" s="121">
        <f t="shared" si="36"/>
        <v>0</v>
      </c>
      <c r="M482" s="34">
        <v>92082</v>
      </c>
      <c r="N482" s="122">
        <f t="shared" si="34"/>
        <v>0</v>
      </c>
    </row>
    <row r="483" spans="1:14" ht="15" customHeight="1">
      <c r="A483" s="21" t="s">
        <v>528</v>
      </c>
      <c r="B483" s="22" t="s">
        <v>529</v>
      </c>
      <c r="C483" s="22" t="s">
        <v>39</v>
      </c>
      <c r="D483" s="22" t="s">
        <v>40</v>
      </c>
      <c r="E483" s="119"/>
      <c r="F483" s="23" t="s">
        <v>122</v>
      </c>
      <c r="G483" s="22" t="s">
        <v>46</v>
      </c>
      <c r="H483" s="24">
        <v>590</v>
      </c>
      <c r="I483" s="118">
        <v>0</v>
      </c>
      <c r="J483" s="41">
        <v>23.5</v>
      </c>
      <c r="K483" s="41">
        <f t="shared" si="35"/>
        <v>23.5</v>
      </c>
      <c r="L483" s="121">
        <f t="shared" si="36"/>
        <v>0</v>
      </c>
      <c r="M483" s="34">
        <v>91179</v>
      </c>
      <c r="N483" s="122">
        <f t="shared" si="34"/>
        <v>0</v>
      </c>
    </row>
    <row r="484" spans="1:14" ht="15" customHeight="1">
      <c r="A484" s="21" t="s">
        <v>530</v>
      </c>
      <c r="B484" s="22" t="s">
        <v>531</v>
      </c>
      <c r="C484" s="22" t="s">
        <v>39</v>
      </c>
      <c r="D484" s="22" t="s">
        <v>40</v>
      </c>
      <c r="E484" s="119"/>
      <c r="F484" s="23" t="s">
        <v>122</v>
      </c>
      <c r="G484" s="22" t="s">
        <v>46</v>
      </c>
      <c r="H484" s="24">
        <v>326</v>
      </c>
      <c r="I484" s="118">
        <v>0</v>
      </c>
      <c r="J484" s="41">
        <v>23.5</v>
      </c>
      <c r="K484" s="41">
        <f t="shared" si="35"/>
        <v>23.5</v>
      </c>
      <c r="L484" s="121">
        <f t="shared" si="36"/>
        <v>0</v>
      </c>
      <c r="M484" s="34">
        <v>51848</v>
      </c>
      <c r="N484" s="122">
        <f t="shared" si="34"/>
        <v>0</v>
      </c>
    </row>
    <row r="485" spans="1:14" ht="15" customHeight="1">
      <c r="A485" s="21" t="s">
        <v>539</v>
      </c>
      <c r="B485" s="22" t="s">
        <v>540</v>
      </c>
      <c r="C485" s="22" t="s">
        <v>39</v>
      </c>
      <c r="D485" s="22" t="s">
        <v>40</v>
      </c>
      <c r="E485" s="119" t="s">
        <v>97</v>
      </c>
      <c r="F485" s="23" t="s">
        <v>222</v>
      </c>
      <c r="G485" s="22" t="s">
        <v>46</v>
      </c>
      <c r="H485" s="24">
        <v>531</v>
      </c>
      <c r="I485" s="118">
        <v>0</v>
      </c>
      <c r="J485" s="41">
        <v>23.5</v>
      </c>
      <c r="K485" s="41">
        <f t="shared" si="35"/>
        <v>23.5</v>
      </c>
      <c r="L485" s="121">
        <f t="shared" si="36"/>
        <v>0</v>
      </c>
      <c r="M485" s="34">
        <v>27127</v>
      </c>
      <c r="N485" s="122">
        <f t="shared" si="34"/>
        <v>0</v>
      </c>
    </row>
    <row r="486" spans="1:14" ht="15" customHeight="1">
      <c r="A486" s="21" t="s">
        <v>541</v>
      </c>
      <c r="B486" s="22" t="s">
        <v>542</v>
      </c>
      <c r="C486" s="22" t="s">
        <v>39</v>
      </c>
      <c r="D486" s="22" t="s">
        <v>40</v>
      </c>
      <c r="E486" s="119" t="s">
        <v>97</v>
      </c>
      <c r="F486" s="23" t="s">
        <v>122</v>
      </c>
      <c r="G486" s="22" t="s">
        <v>46</v>
      </c>
      <c r="H486" s="24">
        <v>114</v>
      </c>
      <c r="I486" s="118">
        <v>0</v>
      </c>
      <c r="J486" s="41">
        <v>20</v>
      </c>
      <c r="K486" s="41">
        <f t="shared" si="35"/>
        <v>20</v>
      </c>
      <c r="L486" s="121">
        <f t="shared" si="36"/>
        <v>0</v>
      </c>
      <c r="M486" s="34">
        <v>91698</v>
      </c>
      <c r="N486" s="122">
        <f t="shared" si="34"/>
        <v>0</v>
      </c>
    </row>
    <row r="487" spans="1:14" ht="15" customHeight="1">
      <c r="A487" s="21" t="s">
        <v>543</v>
      </c>
      <c r="B487" s="22" t="s">
        <v>544</v>
      </c>
      <c r="C487" s="22" t="s">
        <v>39</v>
      </c>
      <c r="D487" s="22" t="s">
        <v>40</v>
      </c>
      <c r="E487" s="119" t="s">
        <v>97</v>
      </c>
      <c r="F487" s="23" t="s">
        <v>222</v>
      </c>
      <c r="G487" s="22" t="s">
        <v>46</v>
      </c>
      <c r="H487" s="24">
        <v>541</v>
      </c>
      <c r="I487" s="118">
        <v>0</v>
      </c>
      <c r="J487" s="41">
        <v>23.5</v>
      </c>
      <c r="K487" s="41">
        <f t="shared" si="35"/>
        <v>23.5</v>
      </c>
      <c r="L487" s="121">
        <f t="shared" si="36"/>
        <v>0</v>
      </c>
      <c r="M487" s="34">
        <v>91470</v>
      </c>
      <c r="N487" s="122">
        <f t="shared" si="34"/>
        <v>0</v>
      </c>
    </row>
    <row r="488" spans="1:14" ht="15" customHeight="1">
      <c r="A488" s="21" t="s">
        <v>545</v>
      </c>
      <c r="B488" s="22" t="s">
        <v>546</v>
      </c>
      <c r="C488" s="22" t="s">
        <v>39</v>
      </c>
      <c r="D488" s="22" t="s">
        <v>40</v>
      </c>
      <c r="E488" s="119" t="s">
        <v>97</v>
      </c>
      <c r="F488" s="23" t="s">
        <v>222</v>
      </c>
      <c r="G488" s="22" t="s">
        <v>46</v>
      </c>
      <c r="H488" s="24">
        <v>1303</v>
      </c>
      <c r="I488" s="118">
        <v>0</v>
      </c>
      <c r="J488" s="41">
        <v>23.5</v>
      </c>
      <c r="K488" s="41">
        <f t="shared" si="35"/>
        <v>23.5</v>
      </c>
      <c r="L488" s="121">
        <f t="shared" si="36"/>
        <v>0</v>
      </c>
      <c r="M488" s="34">
        <v>27129</v>
      </c>
      <c r="N488" s="122">
        <f t="shared" si="34"/>
        <v>0</v>
      </c>
    </row>
    <row r="489" spans="1:14" ht="15" customHeight="1">
      <c r="A489" s="21" t="s">
        <v>575</v>
      </c>
      <c r="B489" s="22" t="s">
        <v>576</v>
      </c>
      <c r="C489" s="22" t="s">
        <v>39</v>
      </c>
      <c r="D489" s="22" t="s">
        <v>40</v>
      </c>
      <c r="E489" s="119"/>
      <c r="F489" s="23" t="s">
        <v>170</v>
      </c>
      <c r="G489" s="22" t="s">
        <v>46</v>
      </c>
      <c r="H489" s="24">
        <v>400</v>
      </c>
      <c r="I489" s="118">
        <v>0</v>
      </c>
      <c r="J489" s="41">
        <v>18</v>
      </c>
      <c r="K489" s="41">
        <f t="shared" si="35"/>
        <v>18</v>
      </c>
      <c r="L489" s="121">
        <f t="shared" si="36"/>
        <v>0</v>
      </c>
      <c r="M489" s="34">
        <v>16073</v>
      </c>
      <c r="N489" s="122">
        <f t="shared" si="34"/>
        <v>0</v>
      </c>
    </row>
    <row r="490" spans="1:14" ht="15" customHeight="1">
      <c r="A490" s="21" t="s">
        <v>577</v>
      </c>
      <c r="B490" s="22" t="s">
        <v>576</v>
      </c>
      <c r="C490" s="22" t="s">
        <v>39</v>
      </c>
      <c r="D490" s="22" t="s">
        <v>60</v>
      </c>
      <c r="E490" s="119"/>
      <c r="F490" s="23" t="s">
        <v>150</v>
      </c>
      <c r="G490" s="22" t="s">
        <v>46</v>
      </c>
      <c r="H490" s="24">
        <v>4</v>
      </c>
      <c r="I490" s="118">
        <v>0</v>
      </c>
      <c r="J490" s="41">
        <v>30</v>
      </c>
      <c r="K490" s="41">
        <f t="shared" si="35"/>
        <v>30</v>
      </c>
      <c r="L490" s="121">
        <f t="shared" si="36"/>
        <v>0</v>
      </c>
      <c r="M490" s="34">
        <v>4745</v>
      </c>
      <c r="N490" s="122">
        <f t="shared" si="34"/>
        <v>0</v>
      </c>
    </row>
    <row r="491" spans="1:14" ht="15" customHeight="1">
      <c r="A491" s="21" t="s">
        <v>580</v>
      </c>
      <c r="B491" s="22" t="s">
        <v>581</v>
      </c>
      <c r="C491" s="22" t="s">
        <v>39</v>
      </c>
      <c r="D491" s="22" t="s">
        <v>40</v>
      </c>
      <c r="E491" s="119"/>
      <c r="F491" s="23" t="s">
        <v>122</v>
      </c>
      <c r="G491" s="22"/>
      <c r="H491" s="24">
        <v>143</v>
      </c>
      <c r="I491" s="118">
        <v>0</v>
      </c>
      <c r="J491" s="41">
        <v>23.5</v>
      </c>
      <c r="K491" s="41">
        <f t="shared" si="35"/>
        <v>23.5</v>
      </c>
      <c r="L491" s="121">
        <f t="shared" si="36"/>
        <v>0</v>
      </c>
      <c r="M491" s="34">
        <v>49417</v>
      </c>
      <c r="N491" s="122">
        <f t="shared" si="34"/>
        <v>0</v>
      </c>
    </row>
    <row r="492" spans="1:14" ht="15" customHeight="1">
      <c r="A492" s="21" t="s">
        <v>716</v>
      </c>
      <c r="B492" s="22" t="s">
        <v>717</v>
      </c>
      <c r="C492" s="22" t="s">
        <v>39</v>
      </c>
      <c r="D492" s="22" t="s">
        <v>40</v>
      </c>
      <c r="E492" s="119" t="s">
        <v>97</v>
      </c>
      <c r="F492" s="23" t="s">
        <v>122</v>
      </c>
      <c r="G492" s="22" t="s">
        <v>46</v>
      </c>
      <c r="H492" s="24">
        <v>42</v>
      </c>
      <c r="I492" s="118">
        <v>0</v>
      </c>
      <c r="J492" s="41">
        <v>22.5</v>
      </c>
      <c r="K492" s="41">
        <f t="shared" si="35"/>
        <v>22.5</v>
      </c>
      <c r="L492" s="121">
        <f t="shared" si="36"/>
        <v>0</v>
      </c>
      <c r="M492" s="34">
        <v>91838</v>
      </c>
      <c r="N492" s="122">
        <f t="shared" si="34"/>
        <v>0</v>
      </c>
    </row>
    <row r="493" spans="1:14" ht="15" customHeight="1">
      <c r="A493" s="21" t="s">
        <v>718</v>
      </c>
      <c r="B493" s="22" t="s">
        <v>719</v>
      </c>
      <c r="C493" s="22" t="s">
        <v>39</v>
      </c>
      <c r="D493" s="22" t="s">
        <v>40</v>
      </c>
      <c r="E493" s="119" t="s">
        <v>97</v>
      </c>
      <c r="F493" s="23" t="s">
        <v>122</v>
      </c>
      <c r="G493" s="22" t="s">
        <v>46</v>
      </c>
      <c r="H493" s="24">
        <v>429</v>
      </c>
      <c r="I493" s="118">
        <v>0</v>
      </c>
      <c r="J493" s="41">
        <v>24.5</v>
      </c>
      <c r="K493" s="41">
        <f t="shared" si="35"/>
        <v>24.5</v>
      </c>
      <c r="L493" s="121">
        <f t="shared" si="36"/>
        <v>0</v>
      </c>
      <c r="M493" s="34">
        <v>91475</v>
      </c>
      <c r="N493" s="122">
        <f t="shared" si="34"/>
        <v>0</v>
      </c>
    </row>
    <row r="494" spans="1:14" ht="15" customHeight="1">
      <c r="A494" s="21" t="s">
        <v>720</v>
      </c>
      <c r="B494" s="22" t="s">
        <v>721</v>
      </c>
      <c r="C494" s="22" t="s">
        <v>39</v>
      </c>
      <c r="D494" s="22" t="s">
        <v>40</v>
      </c>
      <c r="E494" s="119"/>
      <c r="F494" s="23" t="s">
        <v>122</v>
      </c>
      <c r="G494" s="22" t="s">
        <v>251</v>
      </c>
      <c r="H494" s="24">
        <v>484</v>
      </c>
      <c r="I494" s="118">
        <v>0</v>
      </c>
      <c r="J494" s="41">
        <v>23.5</v>
      </c>
      <c r="K494" s="41">
        <f t="shared" si="35"/>
        <v>23.5</v>
      </c>
      <c r="L494" s="121">
        <f t="shared" si="36"/>
        <v>0</v>
      </c>
      <c r="M494" s="34">
        <v>54766</v>
      </c>
      <c r="N494" s="122">
        <f t="shared" si="34"/>
        <v>0</v>
      </c>
    </row>
    <row r="495" spans="1:14" ht="15" customHeight="1">
      <c r="A495" s="21" t="s">
        <v>722</v>
      </c>
      <c r="B495" s="22" t="s">
        <v>723</v>
      </c>
      <c r="C495" s="22" t="s">
        <v>39</v>
      </c>
      <c r="D495" s="22" t="s">
        <v>55</v>
      </c>
      <c r="E495" s="119"/>
      <c r="F495" s="23" t="s">
        <v>612</v>
      </c>
      <c r="G495" s="22" t="s">
        <v>251</v>
      </c>
      <c r="H495" s="24">
        <v>56</v>
      </c>
      <c r="I495" s="118">
        <v>0</v>
      </c>
      <c r="J495" s="41">
        <v>55</v>
      </c>
      <c r="K495" s="41">
        <f t="shared" si="35"/>
        <v>55</v>
      </c>
      <c r="L495" s="121">
        <f t="shared" si="36"/>
        <v>0</v>
      </c>
      <c r="M495" s="34">
        <v>91654</v>
      </c>
      <c r="N495" s="122">
        <f t="shared" si="34"/>
        <v>0</v>
      </c>
    </row>
    <row r="496" spans="1:14" ht="15" customHeight="1">
      <c r="A496" s="21" t="s">
        <v>726</v>
      </c>
      <c r="B496" s="22" t="s">
        <v>725</v>
      </c>
      <c r="C496" s="22" t="s">
        <v>39</v>
      </c>
      <c r="D496" s="22" t="s">
        <v>40</v>
      </c>
      <c r="E496" s="119"/>
      <c r="F496" s="23" t="s">
        <v>222</v>
      </c>
      <c r="G496" s="22" t="s">
        <v>251</v>
      </c>
      <c r="H496" s="24">
        <v>100</v>
      </c>
      <c r="I496" s="118">
        <v>0</v>
      </c>
      <c r="J496" s="41">
        <v>23.5</v>
      </c>
      <c r="K496" s="41">
        <f t="shared" si="35"/>
        <v>23.5</v>
      </c>
      <c r="L496" s="121">
        <f t="shared" si="36"/>
        <v>0</v>
      </c>
      <c r="M496" s="34">
        <v>25206</v>
      </c>
      <c r="N496" s="122">
        <f t="shared" si="34"/>
        <v>0</v>
      </c>
    </row>
    <row r="497" spans="1:14" ht="15" customHeight="1">
      <c r="A497" s="21" t="s">
        <v>727</v>
      </c>
      <c r="B497" s="22" t="s">
        <v>725</v>
      </c>
      <c r="C497" s="22" t="s">
        <v>39</v>
      </c>
      <c r="D497" s="22" t="s">
        <v>60</v>
      </c>
      <c r="E497" s="119"/>
      <c r="F497" s="23" t="s">
        <v>227</v>
      </c>
      <c r="G497" s="86" t="s">
        <v>1890</v>
      </c>
      <c r="H497" s="24">
        <v>710</v>
      </c>
      <c r="I497" s="118">
        <v>0</v>
      </c>
      <c r="J497" s="41">
        <v>42</v>
      </c>
      <c r="K497" s="41">
        <f t="shared" si="35"/>
        <v>42</v>
      </c>
      <c r="L497" s="121">
        <f t="shared" si="36"/>
        <v>0</v>
      </c>
      <c r="M497" s="34">
        <v>5186</v>
      </c>
      <c r="N497" s="122">
        <f t="shared" si="34"/>
        <v>0</v>
      </c>
    </row>
    <row r="498" spans="1:14" ht="15" customHeight="1">
      <c r="A498" s="21" t="s">
        <v>724</v>
      </c>
      <c r="B498" s="22" t="s">
        <v>725</v>
      </c>
      <c r="C498" s="22" t="s">
        <v>39</v>
      </c>
      <c r="D498" s="22" t="s">
        <v>55</v>
      </c>
      <c r="E498" s="119"/>
      <c r="F498" s="23" t="s">
        <v>612</v>
      </c>
      <c r="G498" s="86" t="s">
        <v>1890</v>
      </c>
      <c r="H498" s="24">
        <v>230</v>
      </c>
      <c r="I498" s="118">
        <v>0</v>
      </c>
      <c r="J498" s="41">
        <v>55</v>
      </c>
      <c r="K498" s="41">
        <f t="shared" si="35"/>
        <v>55</v>
      </c>
      <c r="L498" s="121">
        <f t="shared" si="36"/>
        <v>0</v>
      </c>
      <c r="M498" s="34">
        <v>28593</v>
      </c>
      <c r="N498" s="122">
        <f t="shared" si="34"/>
        <v>0</v>
      </c>
    </row>
    <row r="499" spans="1:14" ht="15" customHeight="1">
      <c r="A499" s="21" t="s">
        <v>728</v>
      </c>
      <c r="B499" s="22" t="s">
        <v>729</v>
      </c>
      <c r="C499" s="22" t="s">
        <v>39</v>
      </c>
      <c r="D499" s="22" t="s">
        <v>40</v>
      </c>
      <c r="E499" s="119"/>
      <c r="F499" s="23" t="s">
        <v>141</v>
      </c>
      <c r="G499" s="22" t="s">
        <v>46</v>
      </c>
      <c r="H499" s="24">
        <v>122</v>
      </c>
      <c r="I499" s="118">
        <v>0</v>
      </c>
      <c r="J499" s="41">
        <v>20</v>
      </c>
      <c r="K499" s="41">
        <f t="shared" si="35"/>
        <v>20</v>
      </c>
      <c r="L499" s="121">
        <f t="shared" si="36"/>
        <v>0</v>
      </c>
      <c r="M499" s="34">
        <v>24410</v>
      </c>
      <c r="N499" s="122">
        <f t="shared" si="34"/>
        <v>0</v>
      </c>
    </row>
    <row r="500" spans="1:14" ht="15" customHeight="1">
      <c r="A500" s="21" t="s">
        <v>730</v>
      </c>
      <c r="B500" s="22" t="s">
        <v>731</v>
      </c>
      <c r="C500" s="22" t="s">
        <v>39</v>
      </c>
      <c r="D500" s="22" t="s">
        <v>40</v>
      </c>
      <c r="E500" s="119"/>
      <c r="F500" s="23" t="s">
        <v>222</v>
      </c>
      <c r="G500" s="22" t="s">
        <v>251</v>
      </c>
      <c r="H500" s="24">
        <v>40</v>
      </c>
      <c r="I500" s="118">
        <v>0</v>
      </c>
      <c r="J500" s="41">
        <v>24.5</v>
      </c>
      <c r="K500" s="41">
        <f t="shared" si="35"/>
        <v>24.5</v>
      </c>
      <c r="L500" s="121">
        <f t="shared" si="36"/>
        <v>0</v>
      </c>
      <c r="M500" s="34">
        <v>17553</v>
      </c>
      <c r="N500" s="122">
        <f t="shared" si="34"/>
        <v>0</v>
      </c>
    </row>
    <row r="501" spans="1:14" ht="15" customHeight="1">
      <c r="A501" s="21" t="s">
        <v>732</v>
      </c>
      <c r="B501" s="22" t="s">
        <v>733</v>
      </c>
      <c r="C501" s="22" t="s">
        <v>39</v>
      </c>
      <c r="D501" s="22" t="s">
        <v>40</v>
      </c>
      <c r="E501" s="119"/>
      <c r="F501" s="23" t="s">
        <v>122</v>
      </c>
      <c r="G501" s="22" t="s">
        <v>251</v>
      </c>
      <c r="H501" s="24">
        <v>154</v>
      </c>
      <c r="I501" s="118">
        <v>0</v>
      </c>
      <c r="J501" s="41">
        <v>24.5</v>
      </c>
      <c r="K501" s="41">
        <f t="shared" si="35"/>
        <v>24.5</v>
      </c>
      <c r="L501" s="121">
        <f t="shared" si="36"/>
        <v>0</v>
      </c>
      <c r="M501" s="34">
        <v>91649</v>
      </c>
      <c r="N501" s="122">
        <f t="shared" si="34"/>
        <v>0</v>
      </c>
    </row>
    <row r="502" spans="1:14" ht="15" customHeight="1">
      <c r="A502" s="21" t="s">
        <v>734</v>
      </c>
      <c r="B502" s="22" t="s">
        <v>735</v>
      </c>
      <c r="C502" s="22" t="s">
        <v>39</v>
      </c>
      <c r="D502" s="22" t="s">
        <v>40</v>
      </c>
      <c r="E502" s="119"/>
      <c r="F502" s="23" t="s">
        <v>222</v>
      </c>
      <c r="G502" s="22" t="s">
        <v>251</v>
      </c>
      <c r="H502" s="24">
        <v>354</v>
      </c>
      <c r="I502" s="118">
        <v>0</v>
      </c>
      <c r="J502" s="41">
        <v>24.5</v>
      </c>
      <c r="K502" s="41">
        <f t="shared" si="35"/>
        <v>24.5</v>
      </c>
      <c r="L502" s="121">
        <f t="shared" si="36"/>
        <v>0</v>
      </c>
      <c r="M502" s="34">
        <v>28507</v>
      </c>
      <c r="N502" s="122">
        <f t="shared" si="34"/>
        <v>0</v>
      </c>
    </row>
    <row r="503" spans="1:14" ht="15" customHeight="1">
      <c r="A503" s="21" t="s">
        <v>736</v>
      </c>
      <c r="B503" s="22" t="s">
        <v>735</v>
      </c>
      <c r="C503" s="22" t="s">
        <v>39</v>
      </c>
      <c r="D503" s="22" t="s">
        <v>60</v>
      </c>
      <c r="E503" s="119"/>
      <c r="F503" s="23" t="s">
        <v>227</v>
      </c>
      <c r="G503" s="22" t="s">
        <v>251</v>
      </c>
      <c r="H503" s="24">
        <v>224</v>
      </c>
      <c r="I503" s="118">
        <v>0</v>
      </c>
      <c r="J503" s="41">
        <v>42</v>
      </c>
      <c r="K503" s="41">
        <f t="shared" si="35"/>
        <v>42</v>
      </c>
      <c r="L503" s="121">
        <f t="shared" si="36"/>
        <v>0</v>
      </c>
      <c r="M503" s="34">
        <v>91088</v>
      </c>
      <c r="N503" s="122">
        <f t="shared" si="34"/>
        <v>0</v>
      </c>
    </row>
    <row r="504" spans="1:14" ht="15" customHeight="1">
      <c r="A504" s="21" t="s">
        <v>737</v>
      </c>
      <c r="B504" s="22" t="s">
        <v>738</v>
      </c>
      <c r="C504" s="22" t="s">
        <v>39</v>
      </c>
      <c r="D504" s="22" t="s">
        <v>40</v>
      </c>
      <c r="E504" s="119"/>
      <c r="F504" s="23" t="s">
        <v>122</v>
      </c>
      <c r="G504" s="22" t="s">
        <v>46</v>
      </c>
      <c r="H504" s="24">
        <v>165</v>
      </c>
      <c r="I504" s="118">
        <v>0</v>
      </c>
      <c r="J504" s="41">
        <v>24.5</v>
      </c>
      <c r="K504" s="41">
        <f t="shared" si="35"/>
        <v>24.5</v>
      </c>
      <c r="L504" s="121">
        <f t="shared" si="36"/>
        <v>0</v>
      </c>
      <c r="M504" s="34">
        <v>91840</v>
      </c>
      <c r="N504" s="122">
        <f t="shared" si="34"/>
        <v>0</v>
      </c>
    </row>
    <row r="505" spans="1:14" ht="15" customHeight="1">
      <c r="A505" s="21" t="s">
        <v>739</v>
      </c>
      <c r="B505" s="22" t="s">
        <v>740</v>
      </c>
      <c r="C505" s="22" t="s">
        <v>39</v>
      </c>
      <c r="D505" s="22" t="s">
        <v>40</v>
      </c>
      <c r="E505" s="119"/>
      <c r="F505" s="23" t="s">
        <v>222</v>
      </c>
      <c r="G505" s="22" t="s">
        <v>251</v>
      </c>
      <c r="H505" s="24">
        <v>984</v>
      </c>
      <c r="I505" s="118">
        <v>0</v>
      </c>
      <c r="J505" s="41">
        <v>24.5</v>
      </c>
      <c r="K505" s="41">
        <f t="shared" ref="K505:K535" si="37">J505*(1-$N$11)</f>
        <v>24.5</v>
      </c>
      <c r="L505" s="121">
        <f t="shared" ref="L505:L535" si="38">1-(K505/J505)</f>
        <v>0</v>
      </c>
      <c r="M505" s="34">
        <v>91134</v>
      </c>
      <c r="N505" s="122">
        <f t="shared" ref="N505:N567" si="39">I505 * K505</f>
        <v>0</v>
      </c>
    </row>
    <row r="506" spans="1:14" ht="15" customHeight="1">
      <c r="A506" s="21" t="s">
        <v>741</v>
      </c>
      <c r="B506" s="22" t="s">
        <v>740</v>
      </c>
      <c r="C506" s="22" t="s">
        <v>39</v>
      </c>
      <c r="D506" s="22" t="s">
        <v>60</v>
      </c>
      <c r="E506" s="119"/>
      <c r="F506" s="23" t="s">
        <v>227</v>
      </c>
      <c r="G506" s="22" t="s">
        <v>251</v>
      </c>
      <c r="H506" s="24">
        <v>115</v>
      </c>
      <c r="I506" s="118">
        <v>0</v>
      </c>
      <c r="J506" s="41">
        <v>42</v>
      </c>
      <c r="K506" s="41">
        <f t="shared" si="37"/>
        <v>42</v>
      </c>
      <c r="L506" s="121">
        <f t="shared" si="38"/>
        <v>0</v>
      </c>
      <c r="M506" s="34">
        <v>92434</v>
      </c>
      <c r="N506" s="122">
        <f t="shared" si="39"/>
        <v>0</v>
      </c>
    </row>
    <row r="507" spans="1:14" ht="15" customHeight="1">
      <c r="A507" s="21" t="s">
        <v>742</v>
      </c>
      <c r="B507" s="22" t="s">
        <v>743</v>
      </c>
      <c r="C507" s="22" t="s">
        <v>39</v>
      </c>
      <c r="D507" s="22" t="s">
        <v>40</v>
      </c>
      <c r="E507" s="119"/>
      <c r="F507" s="23" t="s">
        <v>222</v>
      </c>
      <c r="G507" s="22" t="s">
        <v>251</v>
      </c>
      <c r="H507" s="24">
        <v>180</v>
      </c>
      <c r="I507" s="118">
        <v>0</v>
      </c>
      <c r="J507" s="41">
        <v>24.5</v>
      </c>
      <c r="K507" s="41">
        <f t="shared" si="37"/>
        <v>24.5</v>
      </c>
      <c r="L507" s="121">
        <f t="shared" si="38"/>
        <v>0</v>
      </c>
      <c r="M507" s="34">
        <v>91443</v>
      </c>
      <c r="N507" s="122">
        <f t="shared" si="39"/>
        <v>0</v>
      </c>
    </row>
    <row r="508" spans="1:14" ht="15" customHeight="1">
      <c r="A508" s="21" t="s">
        <v>744</v>
      </c>
      <c r="B508" s="22" t="s">
        <v>745</v>
      </c>
      <c r="C508" s="22" t="s">
        <v>39</v>
      </c>
      <c r="D508" s="22" t="s">
        <v>40</v>
      </c>
      <c r="E508" s="119"/>
      <c r="F508" s="23" t="s">
        <v>165</v>
      </c>
      <c r="G508" s="22" t="s">
        <v>382</v>
      </c>
      <c r="H508" s="24">
        <v>373</v>
      </c>
      <c r="I508" s="118">
        <v>0</v>
      </c>
      <c r="J508" s="41">
        <v>22.5</v>
      </c>
      <c r="K508" s="41">
        <f t="shared" si="37"/>
        <v>22.5</v>
      </c>
      <c r="L508" s="121">
        <f t="shared" si="38"/>
        <v>0</v>
      </c>
      <c r="M508" s="34">
        <v>92549</v>
      </c>
      <c r="N508" s="122">
        <f t="shared" si="39"/>
        <v>0</v>
      </c>
    </row>
    <row r="509" spans="1:14" ht="15" customHeight="1">
      <c r="A509" s="21" t="s">
        <v>746</v>
      </c>
      <c r="B509" s="22" t="s">
        <v>747</v>
      </c>
      <c r="C509" s="22" t="s">
        <v>39</v>
      </c>
      <c r="D509" s="22" t="s">
        <v>40</v>
      </c>
      <c r="E509" s="119"/>
      <c r="F509" s="23" t="s">
        <v>165</v>
      </c>
      <c r="G509" s="22" t="s">
        <v>382</v>
      </c>
      <c r="H509" s="24">
        <v>200</v>
      </c>
      <c r="I509" s="118">
        <v>0</v>
      </c>
      <c r="J509" s="41">
        <v>23.5</v>
      </c>
      <c r="K509" s="41">
        <f t="shared" si="37"/>
        <v>23.5</v>
      </c>
      <c r="L509" s="121">
        <f t="shared" si="38"/>
        <v>0</v>
      </c>
      <c r="M509" s="34">
        <v>24429</v>
      </c>
      <c r="N509" s="122">
        <f t="shared" si="39"/>
        <v>0</v>
      </c>
    </row>
    <row r="510" spans="1:14" ht="15" customHeight="1">
      <c r="A510" s="21" t="s">
        <v>748</v>
      </c>
      <c r="B510" s="22" t="s">
        <v>747</v>
      </c>
      <c r="C510" s="22" t="s">
        <v>39</v>
      </c>
      <c r="D510" s="22" t="s">
        <v>60</v>
      </c>
      <c r="E510" s="119"/>
      <c r="F510" s="23" t="s">
        <v>150</v>
      </c>
      <c r="G510" s="22" t="s">
        <v>382</v>
      </c>
      <c r="H510" s="24">
        <v>638</v>
      </c>
      <c r="I510" s="118">
        <v>0</v>
      </c>
      <c r="J510" s="41">
        <v>42</v>
      </c>
      <c r="K510" s="41">
        <f t="shared" si="37"/>
        <v>42</v>
      </c>
      <c r="L510" s="121">
        <f t="shared" si="38"/>
        <v>0</v>
      </c>
      <c r="M510" s="34">
        <v>3881</v>
      </c>
      <c r="N510" s="122">
        <f t="shared" si="39"/>
        <v>0</v>
      </c>
    </row>
    <row r="511" spans="1:14" ht="15" customHeight="1">
      <c r="A511" s="21" t="s">
        <v>753</v>
      </c>
      <c r="B511" s="22" t="s">
        <v>754</v>
      </c>
      <c r="C511" s="22" t="s">
        <v>39</v>
      </c>
      <c r="D511" s="22" t="s">
        <v>40</v>
      </c>
      <c r="E511" s="119"/>
      <c r="F511" s="23" t="s">
        <v>165</v>
      </c>
      <c r="G511" s="22" t="s">
        <v>382</v>
      </c>
      <c r="H511" s="24">
        <v>4</v>
      </c>
      <c r="I511" s="118">
        <v>0</v>
      </c>
      <c r="J511" s="41">
        <v>24.5</v>
      </c>
      <c r="K511" s="41">
        <f t="shared" si="37"/>
        <v>24.5</v>
      </c>
      <c r="L511" s="121">
        <f t="shared" si="38"/>
        <v>0</v>
      </c>
      <c r="M511" s="34">
        <v>53029</v>
      </c>
      <c r="N511" s="122">
        <f t="shared" si="39"/>
        <v>0</v>
      </c>
    </row>
    <row r="512" spans="1:14" ht="15" customHeight="1">
      <c r="A512" s="21" t="s">
        <v>755</v>
      </c>
      <c r="B512" s="22" t="s">
        <v>754</v>
      </c>
      <c r="C512" s="22" t="s">
        <v>39</v>
      </c>
      <c r="D512" s="22" t="s">
        <v>60</v>
      </c>
      <c r="E512" s="119"/>
      <c r="F512" s="23" t="s">
        <v>58</v>
      </c>
      <c r="G512" s="22" t="s">
        <v>382</v>
      </c>
      <c r="H512" s="24">
        <v>651</v>
      </c>
      <c r="I512" s="118">
        <v>0</v>
      </c>
      <c r="J512" s="41">
        <v>42</v>
      </c>
      <c r="K512" s="41">
        <f t="shared" si="37"/>
        <v>42</v>
      </c>
      <c r="L512" s="121">
        <f t="shared" si="38"/>
        <v>0</v>
      </c>
      <c r="M512" s="34">
        <v>92558</v>
      </c>
      <c r="N512" s="122">
        <f t="shared" si="39"/>
        <v>0</v>
      </c>
    </row>
    <row r="513" spans="1:14" ht="15" customHeight="1">
      <c r="A513" s="21" t="s">
        <v>758</v>
      </c>
      <c r="B513" s="22" t="s">
        <v>759</v>
      </c>
      <c r="C513" s="22" t="s">
        <v>39</v>
      </c>
      <c r="D513" s="22" t="s">
        <v>60</v>
      </c>
      <c r="E513" s="119"/>
      <c r="F513" s="23" t="s">
        <v>150</v>
      </c>
      <c r="G513" s="22" t="s">
        <v>382</v>
      </c>
      <c r="H513" s="24">
        <v>318</v>
      </c>
      <c r="I513" s="118">
        <v>0</v>
      </c>
      <c r="J513" s="41">
        <v>42</v>
      </c>
      <c r="K513" s="41">
        <f t="shared" si="37"/>
        <v>42</v>
      </c>
      <c r="L513" s="121">
        <f t="shared" si="38"/>
        <v>0</v>
      </c>
      <c r="M513" s="34">
        <v>92548</v>
      </c>
      <c r="N513" s="122">
        <f t="shared" si="39"/>
        <v>0</v>
      </c>
    </row>
    <row r="514" spans="1:14" ht="15" customHeight="1">
      <c r="A514" s="21" t="s">
        <v>760</v>
      </c>
      <c r="B514" s="22" t="s">
        <v>761</v>
      </c>
      <c r="C514" s="22" t="s">
        <v>39</v>
      </c>
      <c r="D514" s="22" t="s">
        <v>60</v>
      </c>
      <c r="E514" s="119"/>
      <c r="F514" s="23" t="s">
        <v>150</v>
      </c>
      <c r="G514" s="22" t="s">
        <v>382</v>
      </c>
      <c r="H514" s="24">
        <v>100</v>
      </c>
      <c r="I514" s="118">
        <v>0</v>
      </c>
      <c r="J514" s="41">
        <v>42</v>
      </c>
      <c r="K514" s="41">
        <f t="shared" si="37"/>
        <v>42</v>
      </c>
      <c r="L514" s="121">
        <f t="shared" si="38"/>
        <v>0</v>
      </c>
      <c r="M514" s="34">
        <v>91447</v>
      </c>
      <c r="N514" s="122">
        <f t="shared" si="39"/>
        <v>0</v>
      </c>
    </row>
    <row r="515" spans="1:14" ht="15" customHeight="1">
      <c r="A515" s="21" t="s">
        <v>764</v>
      </c>
      <c r="B515" s="22" t="s">
        <v>765</v>
      </c>
      <c r="C515" s="22" t="s">
        <v>39</v>
      </c>
      <c r="D515" s="22" t="s">
        <v>40</v>
      </c>
      <c r="E515" s="119" t="s">
        <v>97</v>
      </c>
      <c r="F515" s="23" t="s">
        <v>141</v>
      </c>
      <c r="G515" s="22" t="s">
        <v>46</v>
      </c>
      <c r="H515" s="24">
        <v>268</v>
      </c>
      <c r="I515" s="118">
        <v>0</v>
      </c>
      <c r="J515" s="41">
        <v>23.5</v>
      </c>
      <c r="K515" s="41">
        <f t="shared" si="37"/>
        <v>23.5</v>
      </c>
      <c r="L515" s="121">
        <f t="shared" si="38"/>
        <v>0</v>
      </c>
      <c r="M515" s="34">
        <v>91539</v>
      </c>
      <c r="N515" s="122">
        <f t="shared" si="39"/>
        <v>0</v>
      </c>
    </row>
    <row r="516" spans="1:14" ht="15" customHeight="1">
      <c r="A516" s="21" t="s">
        <v>766</v>
      </c>
      <c r="B516" s="22" t="s">
        <v>767</v>
      </c>
      <c r="C516" s="22" t="s">
        <v>39</v>
      </c>
      <c r="D516" s="22" t="s">
        <v>40</v>
      </c>
      <c r="E516" s="119"/>
      <c r="F516" s="23" t="s">
        <v>222</v>
      </c>
      <c r="G516" s="86" t="s">
        <v>1890</v>
      </c>
      <c r="H516" s="24">
        <v>1376</v>
      </c>
      <c r="I516" s="118">
        <v>0</v>
      </c>
      <c r="J516" s="41">
        <v>24.5</v>
      </c>
      <c r="K516" s="41">
        <f t="shared" si="37"/>
        <v>24.5</v>
      </c>
      <c r="L516" s="121">
        <f t="shared" si="38"/>
        <v>0</v>
      </c>
      <c r="M516" s="34">
        <v>91366</v>
      </c>
      <c r="N516" s="122">
        <f t="shared" si="39"/>
        <v>0</v>
      </c>
    </row>
    <row r="517" spans="1:14" ht="15" customHeight="1">
      <c r="A517" s="21" t="s">
        <v>768</v>
      </c>
      <c r="B517" s="22" t="s">
        <v>769</v>
      </c>
      <c r="C517" s="22" t="s">
        <v>39</v>
      </c>
      <c r="D517" s="22" t="s">
        <v>40</v>
      </c>
      <c r="E517" s="119"/>
      <c r="F517" s="23" t="s">
        <v>58</v>
      </c>
      <c r="G517" s="22"/>
      <c r="H517" s="24">
        <v>14</v>
      </c>
      <c r="I517" s="118">
        <v>0</v>
      </c>
      <c r="J517" s="41">
        <v>23.5</v>
      </c>
      <c r="K517" s="41">
        <f t="shared" si="37"/>
        <v>23.5</v>
      </c>
      <c r="L517" s="121">
        <f t="shared" si="38"/>
        <v>0</v>
      </c>
      <c r="M517" s="34">
        <v>91862</v>
      </c>
      <c r="N517" s="122">
        <f t="shared" si="39"/>
        <v>0</v>
      </c>
    </row>
    <row r="518" spans="1:14" ht="15" customHeight="1">
      <c r="A518" s="21" t="s">
        <v>770</v>
      </c>
      <c r="B518" s="22" t="s">
        <v>771</v>
      </c>
      <c r="C518" s="22" t="s">
        <v>39</v>
      </c>
      <c r="D518" s="22" t="s">
        <v>60</v>
      </c>
      <c r="E518" s="119" t="s">
        <v>97</v>
      </c>
      <c r="F518" s="23" t="s">
        <v>85</v>
      </c>
      <c r="G518" s="22"/>
      <c r="H518" s="24">
        <v>25</v>
      </c>
      <c r="I518" s="118">
        <v>0</v>
      </c>
      <c r="J518" s="41">
        <v>37.5</v>
      </c>
      <c r="K518" s="41">
        <f t="shared" si="37"/>
        <v>37.5</v>
      </c>
      <c r="L518" s="121">
        <f t="shared" si="38"/>
        <v>0</v>
      </c>
      <c r="M518" s="34">
        <v>91536</v>
      </c>
      <c r="N518" s="122">
        <f t="shared" si="39"/>
        <v>0</v>
      </c>
    </row>
    <row r="519" spans="1:14" ht="15" customHeight="1">
      <c r="A519" s="21" t="s">
        <v>772</v>
      </c>
      <c r="B519" s="22" t="s">
        <v>773</v>
      </c>
      <c r="C519" s="22" t="s">
        <v>39</v>
      </c>
      <c r="D519" s="22" t="s">
        <v>40</v>
      </c>
      <c r="E519" s="119" t="s">
        <v>97</v>
      </c>
      <c r="F519" s="23" t="s">
        <v>170</v>
      </c>
      <c r="G519" s="22"/>
      <c r="H519" s="24">
        <v>2</v>
      </c>
      <c r="I519" s="118">
        <v>0</v>
      </c>
      <c r="J519" s="41">
        <v>23.5</v>
      </c>
      <c r="K519" s="41">
        <f t="shared" si="37"/>
        <v>23.5</v>
      </c>
      <c r="L519" s="121">
        <f t="shared" si="38"/>
        <v>0</v>
      </c>
      <c r="M519" s="34">
        <v>46216</v>
      </c>
      <c r="N519" s="122">
        <f t="shared" si="39"/>
        <v>0</v>
      </c>
    </row>
    <row r="520" spans="1:14" ht="15" customHeight="1">
      <c r="A520" s="21" t="s">
        <v>789</v>
      </c>
      <c r="B520" s="22" t="s">
        <v>790</v>
      </c>
      <c r="C520" s="22" t="s">
        <v>39</v>
      </c>
      <c r="D520" s="22" t="s">
        <v>40</v>
      </c>
      <c r="E520" s="119" t="s">
        <v>97</v>
      </c>
      <c r="F520" s="23" t="s">
        <v>222</v>
      </c>
      <c r="G520" s="22" t="s">
        <v>382</v>
      </c>
      <c r="H520" s="24">
        <v>453</v>
      </c>
      <c r="I520" s="118">
        <v>0</v>
      </c>
      <c r="J520" s="41">
        <v>20</v>
      </c>
      <c r="K520" s="41">
        <f t="shared" si="37"/>
        <v>20</v>
      </c>
      <c r="L520" s="121">
        <f t="shared" si="38"/>
        <v>0</v>
      </c>
      <c r="M520" s="34">
        <v>25213</v>
      </c>
      <c r="N520" s="122">
        <f t="shared" si="39"/>
        <v>0</v>
      </c>
    </row>
    <row r="521" spans="1:14" ht="15" customHeight="1">
      <c r="A521" s="21" t="s">
        <v>791</v>
      </c>
      <c r="B521" s="22" t="s">
        <v>790</v>
      </c>
      <c r="C521" s="22" t="s">
        <v>39</v>
      </c>
      <c r="D521" s="22" t="s">
        <v>60</v>
      </c>
      <c r="E521" s="119" t="s">
        <v>97</v>
      </c>
      <c r="F521" s="23" t="s">
        <v>224</v>
      </c>
      <c r="G521" s="22" t="s">
        <v>382</v>
      </c>
      <c r="H521" s="24">
        <v>860</v>
      </c>
      <c r="I521" s="118">
        <v>0</v>
      </c>
      <c r="J521" s="41">
        <v>35</v>
      </c>
      <c r="K521" s="41">
        <f t="shared" si="37"/>
        <v>35</v>
      </c>
      <c r="L521" s="121">
        <f t="shared" si="38"/>
        <v>0</v>
      </c>
      <c r="M521" s="34">
        <v>92623</v>
      </c>
      <c r="N521" s="122">
        <f t="shared" si="39"/>
        <v>0</v>
      </c>
    </row>
    <row r="522" spans="1:14" ht="15" customHeight="1">
      <c r="A522" s="21" t="s">
        <v>792</v>
      </c>
      <c r="B522" s="22" t="s">
        <v>793</v>
      </c>
      <c r="C522" s="22" t="s">
        <v>39</v>
      </c>
      <c r="D522" s="22" t="s">
        <v>40</v>
      </c>
      <c r="E522" s="119" t="s">
        <v>97</v>
      </c>
      <c r="F522" s="23" t="s">
        <v>222</v>
      </c>
      <c r="G522" s="22" t="s">
        <v>382</v>
      </c>
      <c r="H522" s="24">
        <v>462</v>
      </c>
      <c r="I522" s="118">
        <v>0</v>
      </c>
      <c r="J522" s="41">
        <v>20</v>
      </c>
      <c r="K522" s="41">
        <f t="shared" si="37"/>
        <v>20</v>
      </c>
      <c r="L522" s="121">
        <f t="shared" si="38"/>
        <v>0</v>
      </c>
      <c r="M522" s="34">
        <v>91965</v>
      </c>
      <c r="N522" s="122">
        <f t="shared" si="39"/>
        <v>0</v>
      </c>
    </row>
    <row r="523" spans="1:14" ht="15" customHeight="1">
      <c r="A523" s="21" t="s">
        <v>794</v>
      </c>
      <c r="B523" s="22" t="s">
        <v>795</v>
      </c>
      <c r="C523" s="22" t="s">
        <v>39</v>
      </c>
      <c r="D523" s="22" t="s">
        <v>40</v>
      </c>
      <c r="E523" s="119" t="s">
        <v>97</v>
      </c>
      <c r="F523" s="23" t="s">
        <v>222</v>
      </c>
      <c r="G523" s="22" t="s">
        <v>382</v>
      </c>
      <c r="H523" s="24">
        <v>25</v>
      </c>
      <c r="I523" s="118">
        <v>0</v>
      </c>
      <c r="J523" s="41">
        <v>23.5</v>
      </c>
      <c r="K523" s="41">
        <f t="shared" si="37"/>
        <v>23.5</v>
      </c>
      <c r="L523" s="121">
        <f t="shared" si="38"/>
        <v>0</v>
      </c>
      <c r="M523" s="34">
        <v>48784</v>
      </c>
      <c r="N523" s="122">
        <f t="shared" si="39"/>
        <v>0</v>
      </c>
    </row>
    <row r="524" spans="1:14" ht="15" customHeight="1">
      <c r="A524" s="21" t="s">
        <v>850</v>
      </c>
      <c r="B524" s="22" t="s">
        <v>849</v>
      </c>
      <c r="C524" s="22" t="s">
        <v>39</v>
      </c>
      <c r="D524" s="22" t="s">
        <v>40</v>
      </c>
      <c r="E524" s="119"/>
      <c r="F524" s="23" t="s">
        <v>58</v>
      </c>
      <c r="G524" s="22"/>
      <c r="H524" s="24">
        <v>154</v>
      </c>
      <c r="I524" s="118">
        <v>0</v>
      </c>
      <c r="J524" s="41">
        <v>20</v>
      </c>
      <c r="K524" s="41">
        <f t="shared" si="37"/>
        <v>20</v>
      </c>
      <c r="L524" s="121">
        <f t="shared" si="38"/>
        <v>0</v>
      </c>
      <c r="M524" s="34">
        <v>27830</v>
      </c>
      <c r="N524" s="122">
        <f t="shared" si="39"/>
        <v>0</v>
      </c>
    </row>
    <row r="525" spans="1:14" ht="15" customHeight="1">
      <c r="A525" s="21" t="s">
        <v>851</v>
      </c>
      <c r="B525" s="22" t="s">
        <v>849</v>
      </c>
      <c r="C525" s="22" t="s">
        <v>39</v>
      </c>
      <c r="D525" s="22" t="s">
        <v>60</v>
      </c>
      <c r="E525" s="119"/>
      <c r="F525" s="23" t="s">
        <v>85</v>
      </c>
      <c r="G525" s="22"/>
      <c r="H525" s="24">
        <v>552</v>
      </c>
      <c r="I525" s="118">
        <v>0</v>
      </c>
      <c r="J525" s="41">
        <v>35</v>
      </c>
      <c r="K525" s="41">
        <f t="shared" si="37"/>
        <v>35</v>
      </c>
      <c r="L525" s="121">
        <f t="shared" si="38"/>
        <v>0</v>
      </c>
      <c r="M525" s="34">
        <v>55523</v>
      </c>
      <c r="N525" s="122">
        <f t="shared" si="39"/>
        <v>0</v>
      </c>
    </row>
    <row r="526" spans="1:14" ht="15" customHeight="1">
      <c r="A526" s="21" t="s">
        <v>848</v>
      </c>
      <c r="B526" s="22" t="s">
        <v>849</v>
      </c>
      <c r="C526" s="22" t="s">
        <v>39</v>
      </c>
      <c r="D526" s="22" t="s">
        <v>55</v>
      </c>
      <c r="E526" s="119"/>
      <c r="F526" s="23" t="s">
        <v>64</v>
      </c>
      <c r="G526" s="22"/>
      <c r="H526" s="24">
        <v>192</v>
      </c>
      <c r="I526" s="118">
        <v>0</v>
      </c>
      <c r="J526" s="41">
        <v>55</v>
      </c>
      <c r="K526" s="41">
        <f t="shared" si="37"/>
        <v>55</v>
      </c>
      <c r="L526" s="121">
        <f t="shared" si="38"/>
        <v>0</v>
      </c>
      <c r="M526" s="34">
        <v>91538</v>
      </c>
      <c r="N526" s="122">
        <f t="shared" si="39"/>
        <v>0</v>
      </c>
    </row>
    <row r="527" spans="1:14" ht="15" customHeight="1">
      <c r="A527" s="21" t="s">
        <v>871</v>
      </c>
      <c r="B527" s="22" t="s">
        <v>872</v>
      </c>
      <c r="C527" s="22" t="s">
        <v>39</v>
      </c>
      <c r="D527" s="22" t="s">
        <v>40</v>
      </c>
      <c r="E527" s="119"/>
      <c r="F527" s="23" t="s">
        <v>150</v>
      </c>
      <c r="G527" s="22"/>
      <c r="H527" s="24">
        <v>5</v>
      </c>
      <c r="I527" s="118">
        <v>0</v>
      </c>
      <c r="J527" s="41">
        <v>22.5</v>
      </c>
      <c r="K527" s="41">
        <f t="shared" si="37"/>
        <v>22.5</v>
      </c>
      <c r="L527" s="121">
        <f t="shared" si="38"/>
        <v>0</v>
      </c>
      <c r="M527" s="34">
        <v>91864</v>
      </c>
      <c r="N527" s="122">
        <f t="shared" si="39"/>
        <v>0</v>
      </c>
    </row>
    <row r="528" spans="1:14" ht="15" customHeight="1">
      <c r="A528" s="21" t="s">
        <v>873</v>
      </c>
      <c r="B528" s="22" t="s">
        <v>874</v>
      </c>
      <c r="C528" s="22" t="s">
        <v>39</v>
      </c>
      <c r="D528" s="22" t="s">
        <v>40</v>
      </c>
      <c r="E528" s="119"/>
      <c r="F528" s="23" t="s">
        <v>58</v>
      </c>
      <c r="G528" s="22"/>
      <c r="H528" s="24">
        <v>7</v>
      </c>
      <c r="I528" s="118">
        <v>0</v>
      </c>
      <c r="J528" s="41">
        <v>25.5</v>
      </c>
      <c r="K528" s="41">
        <f t="shared" si="37"/>
        <v>25.5</v>
      </c>
      <c r="L528" s="121">
        <f t="shared" si="38"/>
        <v>0</v>
      </c>
      <c r="M528" s="34">
        <v>28832</v>
      </c>
      <c r="N528" s="122">
        <f t="shared" si="39"/>
        <v>0</v>
      </c>
    </row>
    <row r="529" spans="1:14" ht="15" customHeight="1">
      <c r="A529" s="21" t="s">
        <v>875</v>
      </c>
      <c r="B529" s="22" t="s">
        <v>874</v>
      </c>
      <c r="C529" s="22" t="s">
        <v>39</v>
      </c>
      <c r="D529" s="22" t="s">
        <v>51</v>
      </c>
      <c r="E529" s="119"/>
      <c r="F529" s="23" t="s">
        <v>150</v>
      </c>
      <c r="G529" s="22"/>
      <c r="H529" s="24">
        <v>7</v>
      </c>
      <c r="I529" s="118">
        <v>0</v>
      </c>
      <c r="J529" s="41">
        <v>50</v>
      </c>
      <c r="K529" s="41">
        <f t="shared" si="37"/>
        <v>50</v>
      </c>
      <c r="L529" s="121">
        <f t="shared" si="38"/>
        <v>0</v>
      </c>
      <c r="M529" s="34">
        <v>28834</v>
      </c>
      <c r="N529" s="122">
        <f t="shared" si="39"/>
        <v>0</v>
      </c>
    </row>
    <row r="530" spans="1:14" ht="15" customHeight="1">
      <c r="A530" s="21" t="s">
        <v>876</v>
      </c>
      <c r="B530" s="22" t="s">
        <v>874</v>
      </c>
      <c r="C530" s="22" t="s">
        <v>39</v>
      </c>
      <c r="D530" s="22" t="s">
        <v>60</v>
      </c>
      <c r="E530" s="119"/>
      <c r="F530" s="23" t="s">
        <v>52</v>
      </c>
      <c r="G530" s="22"/>
      <c r="H530" s="24">
        <v>33</v>
      </c>
      <c r="I530" s="118">
        <v>0</v>
      </c>
      <c r="J530" s="41">
        <v>60</v>
      </c>
      <c r="K530" s="41">
        <f t="shared" si="37"/>
        <v>60</v>
      </c>
      <c r="L530" s="121">
        <f t="shared" si="38"/>
        <v>0</v>
      </c>
      <c r="M530" s="34">
        <v>35244</v>
      </c>
      <c r="N530" s="122">
        <f t="shared" si="39"/>
        <v>0</v>
      </c>
    </row>
    <row r="531" spans="1:14" ht="15" customHeight="1">
      <c r="A531" s="21" t="s">
        <v>877</v>
      </c>
      <c r="B531" s="22" t="s">
        <v>878</v>
      </c>
      <c r="C531" s="22" t="s">
        <v>39</v>
      </c>
      <c r="D531" s="22" t="s">
        <v>40</v>
      </c>
      <c r="E531" s="119" t="s">
        <v>147</v>
      </c>
      <c r="F531" s="23" t="s">
        <v>85</v>
      </c>
      <c r="G531" s="22"/>
      <c r="H531" s="24">
        <v>2000</v>
      </c>
      <c r="I531" s="118">
        <v>0</v>
      </c>
      <c r="J531" s="41">
        <v>20</v>
      </c>
      <c r="K531" s="41">
        <f t="shared" si="37"/>
        <v>20</v>
      </c>
      <c r="L531" s="121">
        <f t="shared" si="38"/>
        <v>0</v>
      </c>
      <c r="M531" s="34">
        <v>22302</v>
      </c>
      <c r="N531" s="122">
        <f t="shared" si="39"/>
        <v>0</v>
      </c>
    </row>
    <row r="532" spans="1:14" ht="15" customHeight="1">
      <c r="A532" s="21" t="s">
        <v>879</v>
      </c>
      <c r="B532" s="22" t="s">
        <v>878</v>
      </c>
      <c r="C532" s="22" t="s">
        <v>39</v>
      </c>
      <c r="D532" s="22" t="s">
        <v>60</v>
      </c>
      <c r="E532" s="119" t="s">
        <v>147</v>
      </c>
      <c r="F532" s="23" t="s">
        <v>52</v>
      </c>
      <c r="G532" s="22"/>
      <c r="H532" s="24">
        <v>209</v>
      </c>
      <c r="I532" s="118">
        <v>0</v>
      </c>
      <c r="J532" s="41">
        <v>60</v>
      </c>
      <c r="K532" s="41">
        <f t="shared" si="37"/>
        <v>60</v>
      </c>
      <c r="L532" s="121">
        <f t="shared" si="38"/>
        <v>0</v>
      </c>
      <c r="M532" s="34">
        <v>31830</v>
      </c>
      <c r="N532" s="122">
        <f t="shared" si="39"/>
        <v>0</v>
      </c>
    </row>
    <row r="533" spans="1:14" ht="15" customHeight="1">
      <c r="A533" s="21" t="s">
        <v>882</v>
      </c>
      <c r="B533" s="22" t="s">
        <v>883</v>
      </c>
      <c r="C533" s="22" t="s">
        <v>39</v>
      </c>
      <c r="D533" s="22" t="s">
        <v>55</v>
      </c>
      <c r="E533" s="119"/>
      <c r="F533" s="23" t="s">
        <v>52</v>
      </c>
      <c r="G533" s="22"/>
      <c r="H533" s="24">
        <v>510</v>
      </c>
      <c r="I533" s="118">
        <v>0</v>
      </c>
      <c r="J533" s="41">
        <v>80</v>
      </c>
      <c r="K533" s="41">
        <f t="shared" si="37"/>
        <v>80</v>
      </c>
      <c r="L533" s="121">
        <f t="shared" si="38"/>
        <v>0</v>
      </c>
      <c r="M533" s="34">
        <v>25454</v>
      </c>
      <c r="N533" s="122">
        <f t="shared" si="39"/>
        <v>0</v>
      </c>
    </row>
    <row r="534" spans="1:14" ht="15" customHeight="1">
      <c r="A534" s="21" t="s">
        <v>884</v>
      </c>
      <c r="B534" s="22" t="s">
        <v>885</v>
      </c>
      <c r="C534" s="22" t="s">
        <v>39</v>
      </c>
      <c r="D534" s="22" t="s">
        <v>60</v>
      </c>
      <c r="E534" s="119"/>
      <c r="F534" s="23" t="s">
        <v>52</v>
      </c>
      <c r="G534" s="22"/>
      <c r="H534" s="24">
        <v>1</v>
      </c>
      <c r="I534" s="118">
        <v>0</v>
      </c>
      <c r="J534" s="41">
        <v>60</v>
      </c>
      <c r="K534" s="41">
        <f t="shared" si="37"/>
        <v>60</v>
      </c>
      <c r="L534" s="121">
        <f t="shared" si="38"/>
        <v>0</v>
      </c>
      <c r="M534" s="34">
        <v>17522</v>
      </c>
      <c r="N534" s="122">
        <f t="shared" si="39"/>
        <v>0</v>
      </c>
    </row>
    <row r="535" spans="1:14" ht="15" customHeight="1">
      <c r="A535" s="21" t="s">
        <v>888</v>
      </c>
      <c r="B535" s="22" t="s">
        <v>887</v>
      </c>
      <c r="C535" s="22" t="s">
        <v>39</v>
      </c>
      <c r="D535" s="22" t="s">
        <v>51</v>
      </c>
      <c r="E535" s="119"/>
      <c r="F535" s="23" t="s">
        <v>150</v>
      </c>
      <c r="G535" s="22"/>
      <c r="H535" s="24">
        <v>101</v>
      </c>
      <c r="I535" s="118">
        <v>0</v>
      </c>
      <c r="J535" s="41">
        <v>50</v>
      </c>
      <c r="K535" s="41">
        <f t="shared" si="37"/>
        <v>50</v>
      </c>
      <c r="L535" s="121">
        <f t="shared" si="38"/>
        <v>0</v>
      </c>
      <c r="M535" s="34">
        <v>91989</v>
      </c>
      <c r="N535" s="122">
        <f t="shared" si="39"/>
        <v>0</v>
      </c>
    </row>
    <row r="536" spans="1:14" ht="15" customHeight="1">
      <c r="A536" s="21" t="s">
        <v>886</v>
      </c>
      <c r="B536" s="22" t="s">
        <v>887</v>
      </c>
      <c r="C536" s="22" t="s">
        <v>39</v>
      </c>
      <c r="D536" s="22" t="s">
        <v>55</v>
      </c>
      <c r="E536" s="119"/>
      <c r="F536" s="23" t="s">
        <v>85</v>
      </c>
      <c r="G536" s="22"/>
      <c r="H536" s="24">
        <v>11</v>
      </c>
      <c r="I536" s="118">
        <v>0</v>
      </c>
      <c r="J536" s="41">
        <v>80</v>
      </c>
      <c r="K536" s="41">
        <f t="shared" ref="K536:K567" si="40">J536*(1-$N$11)</f>
        <v>80</v>
      </c>
      <c r="L536" s="121">
        <f t="shared" ref="L536:L567" si="41">1-(K536/J536)</f>
        <v>0</v>
      </c>
      <c r="M536" s="34">
        <v>92656</v>
      </c>
      <c r="N536" s="122">
        <f t="shared" si="39"/>
        <v>0</v>
      </c>
    </row>
    <row r="537" spans="1:14" ht="15" customHeight="1">
      <c r="A537" s="21" t="s">
        <v>980</v>
      </c>
      <c r="B537" s="22" t="s">
        <v>981</v>
      </c>
      <c r="C537" s="22" t="s">
        <v>39</v>
      </c>
      <c r="D537" s="22" t="s">
        <v>40</v>
      </c>
      <c r="E537" s="119"/>
      <c r="F537" s="23" t="s">
        <v>222</v>
      </c>
      <c r="G537" s="22"/>
      <c r="H537" s="24">
        <v>8</v>
      </c>
      <c r="I537" s="118">
        <v>0</v>
      </c>
      <c r="J537" s="41">
        <v>25.5</v>
      </c>
      <c r="K537" s="41">
        <f t="shared" si="40"/>
        <v>25.5</v>
      </c>
      <c r="L537" s="121">
        <f t="shared" si="41"/>
        <v>0</v>
      </c>
      <c r="M537" s="34">
        <v>91189</v>
      </c>
      <c r="N537" s="122">
        <f t="shared" si="39"/>
        <v>0</v>
      </c>
    </row>
    <row r="538" spans="1:14" ht="15" customHeight="1">
      <c r="A538" s="21" t="s">
        <v>1040</v>
      </c>
      <c r="B538" s="22" t="s">
        <v>1041</v>
      </c>
      <c r="C538" s="22" t="s">
        <v>39</v>
      </c>
      <c r="D538" s="22" t="s">
        <v>40</v>
      </c>
      <c r="E538" s="119" t="s">
        <v>97</v>
      </c>
      <c r="F538" s="23" t="s">
        <v>165</v>
      </c>
      <c r="G538" s="22"/>
      <c r="H538" s="24">
        <v>5</v>
      </c>
      <c r="I538" s="118">
        <v>0</v>
      </c>
      <c r="J538" s="41">
        <v>23.5</v>
      </c>
      <c r="K538" s="41">
        <f t="shared" si="40"/>
        <v>23.5</v>
      </c>
      <c r="L538" s="121">
        <f t="shared" si="41"/>
        <v>0</v>
      </c>
      <c r="M538" s="34">
        <v>5279</v>
      </c>
      <c r="N538" s="122">
        <f t="shared" si="39"/>
        <v>0</v>
      </c>
    </row>
    <row r="539" spans="1:14" ht="15" customHeight="1">
      <c r="A539" s="21" t="s">
        <v>1042</v>
      </c>
      <c r="B539" s="22" t="s">
        <v>1043</v>
      </c>
      <c r="C539" s="22" t="s">
        <v>39</v>
      </c>
      <c r="D539" s="22" t="s">
        <v>40</v>
      </c>
      <c r="E539" s="119" t="s">
        <v>97</v>
      </c>
      <c r="F539" s="23" t="s">
        <v>58</v>
      </c>
      <c r="G539" s="22"/>
      <c r="H539" s="24">
        <v>605</v>
      </c>
      <c r="I539" s="118">
        <v>0</v>
      </c>
      <c r="J539" s="41">
        <v>23.5</v>
      </c>
      <c r="K539" s="41">
        <f t="shared" si="40"/>
        <v>23.5</v>
      </c>
      <c r="L539" s="121">
        <f t="shared" si="41"/>
        <v>0</v>
      </c>
      <c r="M539" s="34">
        <v>51852</v>
      </c>
      <c r="N539" s="122">
        <f t="shared" si="39"/>
        <v>0</v>
      </c>
    </row>
    <row r="540" spans="1:14" ht="15" customHeight="1">
      <c r="A540" s="21" t="s">
        <v>1085</v>
      </c>
      <c r="B540" s="22" t="s">
        <v>1086</v>
      </c>
      <c r="C540" s="22" t="s">
        <v>39</v>
      </c>
      <c r="D540" s="22" t="s">
        <v>40</v>
      </c>
      <c r="E540" s="119" t="s">
        <v>97</v>
      </c>
      <c r="F540" s="23" t="s">
        <v>41</v>
      </c>
      <c r="G540" s="22"/>
      <c r="H540" s="24">
        <v>25</v>
      </c>
      <c r="I540" s="118">
        <v>0</v>
      </c>
      <c r="J540" s="41">
        <v>19</v>
      </c>
      <c r="K540" s="41">
        <f t="shared" si="40"/>
        <v>19</v>
      </c>
      <c r="L540" s="121">
        <f t="shared" si="41"/>
        <v>0</v>
      </c>
      <c r="M540" s="34">
        <v>7724</v>
      </c>
      <c r="N540" s="122">
        <f t="shared" si="39"/>
        <v>0</v>
      </c>
    </row>
    <row r="541" spans="1:14" ht="15" customHeight="1">
      <c r="A541" s="21" t="s">
        <v>1087</v>
      </c>
      <c r="B541" s="22" t="s">
        <v>1088</v>
      </c>
      <c r="C541" s="22" t="s">
        <v>39</v>
      </c>
      <c r="D541" s="22" t="s">
        <v>40</v>
      </c>
      <c r="E541" s="119" t="s">
        <v>97</v>
      </c>
      <c r="F541" s="23" t="s">
        <v>41</v>
      </c>
      <c r="G541" s="22"/>
      <c r="H541" s="24">
        <v>27</v>
      </c>
      <c r="I541" s="118">
        <v>0</v>
      </c>
      <c r="J541" s="41">
        <v>19</v>
      </c>
      <c r="K541" s="41">
        <f t="shared" si="40"/>
        <v>19</v>
      </c>
      <c r="L541" s="121">
        <f t="shared" si="41"/>
        <v>0</v>
      </c>
      <c r="M541" s="34">
        <v>8129</v>
      </c>
      <c r="N541" s="122">
        <f t="shared" si="39"/>
        <v>0</v>
      </c>
    </row>
    <row r="542" spans="1:14" ht="15" customHeight="1">
      <c r="A542" s="21" t="s">
        <v>1091</v>
      </c>
      <c r="B542" s="22" t="s">
        <v>1092</v>
      </c>
      <c r="C542" s="22" t="s">
        <v>39</v>
      </c>
      <c r="D542" s="22" t="s">
        <v>1093</v>
      </c>
      <c r="E542" s="119"/>
      <c r="F542" s="23" t="s">
        <v>150</v>
      </c>
      <c r="G542" s="22"/>
      <c r="H542" s="24">
        <v>222</v>
      </c>
      <c r="I542" s="118">
        <v>0</v>
      </c>
      <c r="J542" s="41">
        <v>55</v>
      </c>
      <c r="K542" s="41">
        <f t="shared" si="40"/>
        <v>55</v>
      </c>
      <c r="L542" s="121">
        <f t="shared" si="41"/>
        <v>0</v>
      </c>
      <c r="M542" s="34"/>
      <c r="N542" s="122">
        <f t="shared" si="39"/>
        <v>0</v>
      </c>
    </row>
    <row r="543" spans="1:14" ht="15" customHeight="1">
      <c r="A543" s="21" t="s">
        <v>1094</v>
      </c>
      <c r="B543" s="22" t="s">
        <v>1095</v>
      </c>
      <c r="C543" s="22" t="s">
        <v>39</v>
      </c>
      <c r="D543" s="22" t="s">
        <v>55</v>
      </c>
      <c r="E543" s="119"/>
      <c r="F543" s="23" t="s">
        <v>56</v>
      </c>
      <c r="G543" s="22"/>
      <c r="H543" s="24">
        <v>390</v>
      </c>
      <c r="I543" s="118">
        <v>0</v>
      </c>
      <c r="J543" s="41">
        <v>90</v>
      </c>
      <c r="K543" s="41">
        <f t="shared" si="40"/>
        <v>90</v>
      </c>
      <c r="L543" s="121">
        <f t="shared" si="41"/>
        <v>0</v>
      </c>
      <c r="M543" s="34">
        <v>92716</v>
      </c>
      <c r="N543" s="122">
        <f t="shared" si="39"/>
        <v>0</v>
      </c>
    </row>
    <row r="544" spans="1:14" ht="15" customHeight="1">
      <c r="A544" s="21" t="s">
        <v>1096</v>
      </c>
      <c r="B544" s="22" t="s">
        <v>1097</v>
      </c>
      <c r="C544" s="22" t="s">
        <v>39</v>
      </c>
      <c r="D544" s="22" t="s">
        <v>55</v>
      </c>
      <c r="E544" s="119"/>
      <c r="F544" s="23" t="s">
        <v>61</v>
      </c>
      <c r="G544" s="22"/>
      <c r="H544" s="24">
        <v>327</v>
      </c>
      <c r="I544" s="118">
        <v>0</v>
      </c>
      <c r="J544" s="41">
        <v>90</v>
      </c>
      <c r="K544" s="41">
        <f t="shared" si="40"/>
        <v>90</v>
      </c>
      <c r="L544" s="121">
        <f t="shared" si="41"/>
        <v>0</v>
      </c>
      <c r="M544" s="34">
        <v>92291</v>
      </c>
      <c r="N544" s="122">
        <f t="shared" si="39"/>
        <v>0</v>
      </c>
    </row>
    <row r="545" spans="1:14" ht="15" customHeight="1">
      <c r="A545" s="21" t="s">
        <v>1100</v>
      </c>
      <c r="B545" s="22" t="s">
        <v>1099</v>
      </c>
      <c r="C545" s="22" t="s">
        <v>39</v>
      </c>
      <c r="D545" s="22" t="s">
        <v>1093</v>
      </c>
      <c r="E545" s="119"/>
      <c r="F545" s="23" t="s">
        <v>85</v>
      </c>
      <c r="G545" s="22"/>
      <c r="H545" s="24">
        <v>172</v>
      </c>
      <c r="I545" s="118">
        <v>0</v>
      </c>
      <c r="J545" s="41">
        <v>55</v>
      </c>
      <c r="K545" s="41">
        <f t="shared" si="40"/>
        <v>55</v>
      </c>
      <c r="L545" s="121">
        <f t="shared" si="41"/>
        <v>0</v>
      </c>
      <c r="M545" s="34">
        <v>92002</v>
      </c>
      <c r="N545" s="122">
        <f t="shared" si="39"/>
        <v>0</v>
      </c>
    </row>
    <row r="546" spans="1:14" ht="15" customHeight="1">
      <c r="A546" s="21" t="s">
        <v>1098</v>
      </c>
      <c r="B546" s="22" t="s">
        <v>1099</v>
      </c>
      <c r="C546" s="22" t="s">
        <v>39</v>
      </c>
      <c r="D546" s="22" t="s">
        <v>55</v>
      </c>
      <c r="E546" s="119"/>
      <c r="F546" s="23" t="s">
        <v>61</v>
      </c>
      <c r="G546" s="22"/>
      <c r="H546" s="24">
        <v>131</v>
      </c>
      <c r="I546" s="118">
        <v>0</v>
      </c>
      <c r="J546" s="41">
        <v>90</v>
      </c>
      <c r="K546" s="41">
        <f t="shared" si="40"/>
        <v>90</v>
      </c>
      <c r="L546" s="121">
        <f t="shared" si="41"/>
        <v>0</v>
      </c>
      <c r="M546" s="34">
        <v>92292</v>
      </c>
      <c r="N546" s="122">
        <f t="shared" si="39"/>
        <v>0</v>
      </c>
    </row>
    <row r="547" spans="1:14" ht="15" customHeight="1">
      <c r="A547" s="21" t="s">
        <v>1115</v>
      </c>
      <c r="B547" s="22" t="s">
        <v>1116</v>
      </c>
      <c r="C547" s="22" t="s">
        <v>39</v>
      </c>
      <c r="D547" s="22" t="s">
        <v>40</v>
      </c>
      <c r="E547" s="119"/>
      <c r="F547" s="23" t="s">
        <v>340</v>
      </c>
      <c r="G547" s="22"/>
      <c r="H547" s="24">
        <v>135</v>
      </c>
      <c r="I547" s="118">
        <v>0</v>
      </c>
      <c r="J547" s="41">
        <v>19</v>
      </c>
      <c r="K547" s="41">
        <f t="shared" si="40"/>
        <v>19</v>
      </c>
      <c r="L547" s="121">
        <f t="shared" si="41"/>
        <v>0</v>
      </c>
      <c r="M547" s="34">
        <v>94018</v>
      </c>
      <c r="N547" s="122">
        <f t="shared" si="39"/>
        <v>0</v>
      </c>
    </row>
    <row r="548" spans="1:14" ht="15" customHeight="1">
      <c r="A548" s="21" t="s">
        <v>1117</v>
      </c>
      <c r="B548" s="22" t="s">
        <v>1118</v>
      </c>
      <c r="C548" s="22" t="s">
        <v>39</v>
      </c>
      <c r="D548" s="22" t="s">
        <v>40</v>
      </c>
      <c r="E548" s="119"/>
      <c r="F548" s="23" t="s">
        <v>85</v>
      </c>
      <c r="G548" s="22"/>
      <c r="H548" s="24">
        <v>470</v>
      </c>
      <c r="I548" s="118">
        <v>0</v>
      </c>
      <c r="J548" s="41">
        <v>19</v>
      </c>
      <c r="K548" s="41">
        <f t="shared" si="40"/>
        <v>19</v>
      </c>
      <c r="L548" s="121">
        <f t="shared" si="41"/>
        <v>0</v>
      </c>
      <c r="M548" s="34">
        <v>37338</v>
      </c>
      <c r="N548" s="122">
        <f t="shared" si="39"/>
        <v>0</v>
      </c>
    </row>
    <row r="549" spans="1:14" ht="15" customHeight="1">
      <c r="A549" s="21" t="s">
        <v>1119</v>
      </c>
      <c r="B549" s="22" t="s">
        <v>1118</v>
      </c>
      <c r="C549" s="22" t="s">
        <v>39</v>
      </c>
      <c r="D549" s="22" t="s">
        <v>60</v>
      </c>
      <c r="E549" s="119"/>
      <c r="F549" s="23" t="s">
        <v>52</v>
      </c>
      <c r="G549" s="22"/>
      <c r="H549" s="24">
        <v>174</v>
      </c>
      <c r="I549" s="118">
        <v>0</v>
      </c>
      <c r="J549" s="41">
        <v>35</v>
      </c>
      <c r="K549" s="41">
        <f t="shared" si="40"/>
        <v>35</v>
      </c>
      <c r="L549" s="121">
        <f t="shared" si="41"/>
        <v>0</v>
      </c>
      <c r="M549" s="34">
        <v>42480</v>
      </c>
      <c r="N549" s="122">
        <f t="shared" si="39"/>
        <v>0</v>
      </c>
    </row>
    <row r="550" spans="1:14" ht="15" customHeight="1">
      <c r="A550" s="21" t="s">
        <v>1150</v>
      </c>
      <c r="B550" s="22" t="s">
        <v>1151</v>
      </c>
      <c r="C550" s="22" t="s">
        <v>39</v>
      </c>
      <c r="D550" s="22" t="s">
        <v>40</v>
      </c>
      <c r="E550" s="119"/>
      <c r="F550" s="23" t="s">
        <v>58</v>
      </c>
      <c r="G550" s="22"/>
      <c r="H550" s="24">
        <v>1448</v>
      </c>
      <c r="I550" s="118">
        <v>0</v>
      </c>
      <c r="J550" s="41">
        <v>24.5</v>
      </c>
      <c r="K550" s="41">
        <f t="shared" si="40"/>
        <v>24.5</v>
      </c>
      <c r="L550" s="121">
        <f t="shared" si="41"/>
        <v>0</v>
      </c>
      <c r="M550" s="34">
        <v>8122</v>
      </c>
      <c r="N550" s="122">
        <f t="shared" si="39"/>
        <v>0</v>
      </c>
    </row>
    <row r="551" spans="1:14" ht="15" customHeight="1">
      <c r="A551" s="21" t="s">
        <v>1152</v>
      </c>
      <c r="B551" s="22" t="s">
        <v>1151</v>
      </c>
      <c r="C551" s="22" t="s">
        <v>39</v>
      </c>
      <c r="D551" s="22" t="s">
        <v>60</v>
      </c>
      <c r="E551" s="119"/>
      <c r="F551" s="23" t="s">
        <v>52</v>
      </c>
      <c r="G551" s="22"/>
      <c r="H551" s="24">
        <v>560</v>
      </c>
      <c r="I551" s="118">
        <v>0</v>
      </c>
      <c r="J551" s="41">
        <v>40</v>
      </c>
      <c r="K551" s="41">
        <f t="shared" si="40"/>
        <v>40</v>
      </c>
      <c r="L551" s="121">
        <f t="shared" si="41"/>
        <v>0</v>
      </c>
      <c r="M551" s="34">
        <v>51462</v>
      </c>
      <c r="N551" s="122">
        <f t="shared" si="39"/>
        <v>0</v>
      </c>
    </row>
    <row r="552" spans="1:14" ht="15" customHeight="1">
      <c r="A552" s="21" t="s">
        <v>1153</v>
      </c>
      <c r="B552" s="22" t="s">
        <v>1154</v>
      </c>
      <c r="C552" s="22" t="s">
        <v>39</v>
      </c>
      <c r="D552" s="22" t="s">
        <v>55</v>
      </c>
      <c r="E552" s="119" t="s">
        <v>97</v>
      </c>
      <c r="F552" s="23" t="s">
        <v>150</v>
      </c>
      <c r="G552" s="22" t="s">
        <v>251</v>
      </c>
      <c r="H552" s="24">
        <v>34</v>
      </c>
      <c r="I552" s="118">
        <v>0</v>
      </c>
      <c r="J552" s="41">
        <v>75</v>
      </c>
      <c r="K552" s="41">
        <f t="shared" si="40"/>
        <v>75</v>
      </c>
      <c r="L552" s="121">
        <f t="shared" si="41"/>
        <v>0</v>
      </c>
      <c r="M552" s="34">
        <v>92028</v>
      </c>
      <c r="N552" s="122">
        <f t="shared" si="39"/>
        <v>0</v>
      </c>
    </row>
    <row r="553" spans="1:14" ht="15" customHeight="1">
      <c r="A553" s="21" t="s">
        <v>1155</v>
      </c>
      <c r="B553" s="22" t="s">
        <v>1156</v>
      </c>
      <c r="C553" s="22" t="s">
        <v>39</v>
      </c>
      <c r="D553" s="22" t="s">
        <v>40</v>
      </c>
      <c r="E553" s="119" t="s">
        <v>97</v>
      </c>
      <c r="F553" s="23" t="s">
        <v>227</v>
      </c>
      <c r="G553" s="22" t="s">
        <v>251</v>
      </c>
      <c r="H553" s="24">
        <v>20</v>
      </c>
      <c r="I553" s="118">
        <v>0</v>
      </c>
      <c r="J553" s="41">
        <v>24.5</v>
      </c>
      <c r="K553" s="41">
        <f t="shared" si="40"/>
        <v>24.5</v>
      </c>
      <c r="L553" s="121">
        <f t="shared" si="41"/>
        <v>0</v>
      </c>
      <c r="M553" s="34">
        <v>91293</v>
      </c>
      <c r="N553" s="122">
        <f t="shared" si="39"/>
        <v>0</v>
      </c>
    </row>
    <row r="554" spans="1:14" ht="15" customHeight="1">
      <c r="A554" s="21" t="s">
        <v>1157</v>
      </c>
      <c r="B554" s="22" t="s">
        <v>1158</v>
      </c>
      <c r="C554" s="22" t="s">
        <v>39</v>
      </c>
      <c r="D554" s="22" t="s">
        <v>40</v>
      </c>
      <c r="E554" s="119" t="s">
        <v>97</v>
      </c>
      <c r="F554" s="23" t="s">
        <v>165</v>
      </c>
      <c r="G554" s="22" t="s">
        <v>251</v>
      </c>
      <c r="H554" s="24">
        <v>17</v>
      </c>
      <c r="I554" s="118">
        <v>0</v>
      </c>
      <c r="J554" s="41">
        <v>24.5</v>
      </c>
      <c r="K554" s="41">
        <f t="shared" si="40"/>
        <v>24.5</v>
      </c>
      <c r="L554" s="121">
        <f t="shared" si="41"/>
        <v>0</v>
      </c>
      <c r="M554" s="34">
        <v>25736</v>
      </c>
      <c r="N554" s="122">
        <f t="shared" si="39"/>
        <v>0</v>
      </c>
    </row>
    <row r="555" spans="1:14" ht="15" customHeight="1">
      <c r="A555" s="21" t="s">
        <v>1159</v>
      </c>
      <c r="B555" s="22" t="s">
        <v>1160</v>
      </c>
      <c r="C555" s="22" t="s">
        <v>39</v>
      </c>
      <c r="D555" s="22" t="s">
        <v>1093</v>
      </c>
      <c r="E555" s="119" t="s">
        <v>97</v>
      </c>
      <c r="F555" s="23" t="s">
        <v>612</v>
      </c>
      <c r="G555" s="22" t="s">
        <v>251</v>
      </c>
      <c r="H555" s="24">
        <v>216</v>
      </c>
      <c r="I555" s="118">
        <v>0</v>
      </c>
      <c r="J555" s="41">
        <v>50</v>
      </c>
      <c r="K555" s="41">
        <f t="shared" si="40"/>
        <v>50</v>
      </c>
      <c r="L555" s="121">
        <f t="shared" si="41"/>
        <v>0</v>
      </c>
      <c r="M555" s="34"/>
      <c r="N555" s="122">
        <f t="shared" si="39"/>
        <v>0</v>
      </c>
    </row>
    <row r="556" spans="1:14" ht="15" customHeight="1">
      <c r="A556" s="21" t="s">
        <v>1161</v>
      </c>
      <c r="B556" s="22" t="s">
        <v>1160</v>
      </c>
      <c r="C556" s="22" t="s">
        <v>39</v>
      </c>
      <c r="D556" s="22" t="s">
        <v>60</v>
      </c>
      <c r="E556" s="119" t="s">
        <v>97</v>
      </c>
      <c r="F556" s="23" t="s">
        <v>752</v>
      </c>
      <c r="G556" s="22" t="s">
        <v>251</v>
      </c>
      <c r="H556" s="24">
        <v>47</v>
      </c>
      <c r="I556" s="118">
        <v>0</v>
      </c>
      <c r="J556" s="41">
        <v>65</v>
      </c>
      <c r="K556" s="41">
        <f t="shared" si="40"/>
        <v>65</v>
      </c>
      <c r="L556" s="121">
        <f t="shared" si="41"/>
        <v>0</v>
      </c>
      <c r="M556" s="34">
        <v>25409</v>
      </c>
      <c r="N556" s="122">
        <f t="shared" si="39"/>
        <v>0</v>
      </c>
    </row>
    <row r="557" spans="1:14" ht="15" customHeight="1">
      <c r="A557" s="21" t="s">
        <v>1162</v>
      </c>
      <c r="B557" s="22" t="s">
        <v>1163</v>
      </c>
      <c r="C557" s="22" t="s">
        <v>39</v>
      </c>
      <c r="D557" s="22" t="s">
        <v>51</v>
      </c>
      <c r="E557" s="119"/>
      <c r="F557" s="23" t="s">
        <v>227</v>
      </c>
      <c r="G557" s="22" t="s">
        <v>142</v>
      </c>
      <c r="H557" s="24">
        <v>8</v>
      </c>
      <c r="I557" s="118">
        <v>0</v>
      </c>
      <c r="J557" s="41">
        <v>31.5</v>
      </c>
      <c r="K557" s="41">
        <f t="shared" si="40"/>
        <v>31.5</v>
      </c>
      <c r="L557" s="121">
        <f t="shared" si="41"/>
        <v>0</v>
      </c>
      <c r="M557" s="34">
        <v>92648</v>
      </c>
      <c r="N557" s="122">
        <f t="shared" si="39"/>
        <v>0</v>
      </c>
    </row>
    <row r="558" spans="1:14" ht="15" customHeight="1">
      <c r="A558" s="21" t="s">
        <v>1164</v>
      </c>
      <c r="B558" s="22" t="s">
        <v>1163</v>
      </c>
      <c r="C558" s="22" t="s">
        <v>39</v>
      </c>
      <c r="D558" s="22" t="s">
        <v>60</v>
      </c>
      <c r="E558" s="119"/>
      <c r="F558" s="23" t="s">
        <v>752</v>
      </c>
      <c r="G558" s="22" t="s">
        <v>142</v>
      </c>
      <c r="H558" s="24">
        <v>40</v>
      </c>
      <c r="I558" s="118">
        <v>0</v>
      </c>
      <c r="J558" s="41">
        <v>65</v>
      </c>
      <c r="K558" s="41">
        <f t="shared" si="40"/>
        <v>65</v>
      </c>
      <c r="L558" s="121">
        <f t="shared" si="41"/>
        <v>0</v>
      </c>
      <c r="M558" s="34">
        <v>26840</v>
      </c>
      <c r="N558" s="122">
        <f t="shared" si="39"/>
        <v>0</v>
      </c>
    </row>
    <row r="559" spans="1:14" ht="15" customHeight="1">
      <c r="A559" s="21" t="s">
        <v>1165</v>
      </c>
      <c r="B559" s="22" t="s">
        <v>1166</v>
      </c>
      <c r="C559" s="22" t="s">
        <v>39</v>
      </c>
      <c r="D559" s="22" t="s">
        <v>40</v>
      </c>
      <c r="E559" s="119"/>
      <c r="F559" s="23" t="s">
        <v>227</v>
      </c>
      <c r="G559" s="22" t="s">
        <v>142</v>
      </c>
      <c r="H559" s="24">
        <v>1501</v>
      </c>
      <c r="I559" s="118">
        <v>0</v>
      </c>
      <c r="J559" s="41">
        <v>24.5</v>
      </c>
      <c r="K559" s="41">
        <f t="shared" si="40"/>
        <v>24.5</v>
      </c>
      <c r="L559" s="121">
        <f t="shared" si="41"/>
        <v>0</v>
      </c>
      <c r="M559" s="34">
        <v>54767</v>
      </c>
      <c r="N559" s="122">
        <f t="shared" si="39"/>
        <v>0</v>
      </c>
    </row>
    <row r="560" spans="1:14" ht="15" customHeight="1">
      <c r="A560" s="21" t="s">
        <v>1169</v>
      </c>
      <c r="B560" s="22" t="s">
        <v>1168</v>
      </c>
      <c r="C560" s="22" t="s">
        <v>39</v>
      </c>
      <c r="D560" s="22" t="s">
        <v>60</v>
      </c>
      <c r="E560" s="119"/>
      <c r="F560" s="23" t="s">
        <v>752</v>
      </c>
      <c r="G560" s="22" t="s">
        <v>142</v>
      </c>
      <c r="H560" s="24">
        <v>886</v>
      </c>
      <c r="I560" s="118">
        <v>0</v>
      </c>
      <c r="J560" s="41">
        <v>65</v>
      </c>
      <c r="K560" s="41">
        <f t="shared" si="40"/>
        <v>65</v>
      </c>
      <c r="L560" s="121">
        <f t="shared" si="41"/>
        <v>0</v>
      </c>
      <c r="M560" s="34">
        <v>25407</v>
      </c>
      <c r="N560" s="122">
        <f t="shared" si="39"/>
        <v>0</v>
      </c>
    </row>
    <row r="561" spans="1:14" ht="15" customHeight="1">
      <c r="A561" s="21" t="s">
        <v>1167</v>
      </c>
      <c r="B561" s="22" t="s">
        <v>1168</v>
      </c>
      <c r="C561" s="22" t="s">
        <v>39</v>
      </c>
      <c r="D561" s="22" t="s">
        <v>55</v>
      </c>
      <c r="E561" s="119"/>
      <c r="F561" s="23" t="s">
        <v>617</v>
      </c>
      <c r="G561" s="22" t="s">
        <v>142</v>
      </c>
      <c r="H561" s="24">
        <v>36</v>
      </c>
      <c r="I561" s="118">
        <v>0</v>
      </c>
      <c r="J561" s="41">
        <v>75</v>
      </c>
      <c r="K561" s="41">
        <f t="shared" si="40"/>
        <v>75</v>
      </c>
      <c r="L561" s="121">
        <f t="shared" si="41"/>
        <v>0</v>
      </c>
      <c r="M561" s="34">
        <v>91780</v>
      </c>
      <c r="N561" s="122">
        <f t="shared" si="39"/>
        <v>0</v>
      </c>
    </row>
    <row r="562" spans="1:14" ht="15" customHeight="1">
      <c r="A562" s="21" t="s">
        <v>1170</v>
      </c>
      <c r="B562" s="22" t="s">
        <v>1171</v>
      </c>
      <c r="C562" s="22" t="s">
        <v>39</v>
      </c>
      <c r="D562" s="22" t="s">
        <v>51</v>
      </c>
      <c r="E562" s="119" t="s">
        <v>97</v>
      </c>
      <c r="F562" s="23" t="s">
        <v>224</v>
      </c>
      <c r="G562" s="22" t="s">
        <v>142</v>
      </c>
      <c r="H562" s="24">
        <v>10</v>
      </c>
      <c r="I562" s="118">
        <v>0</v>
      </c>
      <c r="J562" s="41">
        <v>31.5</v>
      </c>
      <c r="K562" s="41">
        <f t="shared" si="40"/>
        <v>31.5</v>
      </c>
      <c r="L562" s="121">
        <f t="shared" si="41"/>
        <v>0</v>
      </c>
      <c r="M562" s="34">
        <v>91294</v>
      </c>
      <c r="N562" s="122">
        <f t="shared" si="39"/>
        <v>0</v>
      </c>
    </row>
    <row r="563" spans="1:14" ht="15" customHeight="1">
      <c r="A563" s="21" t="s">
        <v>1174</v>
      </c>
      <c r="B563" s="22" t="s">
        <v>1173</v>
      </c>
      <c r="C563" s="22" t="s">
        <v>39</v>
      </c>
      <c r="D563" s="22" t="s">
        <v>1093</v>
      </c>
      <c r="E563" s="119"/>
      <c r="F563" s="23" t="s">
        <v>617</v>
      </c>
      <c r="G563" s="22" t="s">
        <v>142</v>
      </c>
      <c r="H563" s="24">
        <v>518</v>
      </c>
      <c r="I563" s="118">
        <v>0</v>
      </c>
      <c r="J563" s="41">
        <v>50</v>
      </c>
      <c r="K563" s="41">
        <f t="shared" si="40"/>
        <v>50</v>
      </c>
      <c r="L563" s="121">
        <f t="shared" si="41"/>
        <v>0</v>
      </c>
      <c r="M563" s="34"/>
      <c r="N563" s="122">
        <f t="shared" si="39"/>
        <v>0</v>
      </c>
    </row>
    <row r="564" spans="1:14" ht="15" customHeight="1">
      <c r="A564" s="21" t="s">
        <v>1175</v>
      </c>
      <c r="B564" s="22" t="s">
        <v>1173</v>
      </c>
      <c r="C564" s="22" t="s">
        <v>39</v>
      </c>
      <c r="D564" s="22" t="s">
        <v>60</v>
      </c>
      <c r="E564" s="119"/>
      <c r="F564" s="23" t="s">
        <v>752</v>
      </c>
      <c r="G564" s="22" t="s">
        <v>142</v>
      </c>
      <c r="H564" s="24">
        <v>272</v>
      </c>
      <c r="I564" s="118">
        <v>0</v>
      </c>
      <c r="J564" s="41">
        <v>65</v>
      </c>
      <c r="K564" s="41">
        <f t="shared" si="40"/>
        <v>65</v>
      </c>
      <c r="L564" s="121">
        <f t="shared" si="41"/>
        <v>0</v>
      </c>
      <c r="M564" s="34">
        <v>91388</v>
      </c>
      <c r="N564" s="122">
        <f t="shared" si="39"/>
        <v>0</v>
      </c>
    </row>
    <row r="565" spans="1:14" ht="15" customHeight="1">
      <c r="A565" s="21" t="s">
        <v>1172</v>
      </c>
      <c r="B565" s="22" t="s">
        <v>1173</v>
      </c>
      <c r="C565" s="22" t="s">
        <v>39</v>
      </c>
      <c r="D565" s="22" t="s">
        <v>55</v>
      </c>
      <c r="E565" s="119"/>
      <c r="F565" s="23" t="s">
        <v>617</v>
      </c>
      <c r="G565" s="22" t="s">
        <v>142</v>
      </c>
      <c r="H565" s="24">
        <v>5</v>
      </c>
      <c r="I565" s="118">
        <v>0</v>
      </c>
      <c r="J565" s="41">
        <v>75</v>
      </c>
      <c r="K565" s="41">
        <f t="shared" si="40"/>
        <v>75</v>
      </c>
      <c r="L565" s="121">
        <f t="shared" si="41"/>
        <v>0</v>
      </c>
      <c r="M565" s="34">
        <v>91781</v>
      </c>
      <c r="N565" s="122">
        <f t="shared" si="39"/>
        <v>0</v>
      </c>
    </row>
    <row r="566" spans="1:14" ht="15" customHeight="1">
      <c r="A566" s="21" t="s">
        <v>1177</v>
      </c>
      <c r="B566" s="22" t="s">
        <v>1176</v>
      </c>
      <c r="C566" s="22" t="s">
        <v>39</v>
      </c>
      <c r="D566" s="22" t="s">
        <v>60</v>
      </c>
      <c r="E566" s="119"/>
      <c r="F566" s="23" t="s">
        <v>224</v>
      </c>
      <c r="G566" s="22"/>
      <c r="H566" s="24">
        <v>25</v>
      </c>
      <c r="I566" s="118">
        <v>0</v>
      </c>
      <c r="J566" s="41">
        <v>65</v>
      </c>
      <c r="K566" s="41">
        <f t="shared" si="40"/>
        <v>65</v>
      </c>
      <c r="L566" s="121">
        <f t="shared" si="41"/>
        <v>0</v>
      </c>
      <c r="M566" s="34">
        <v>4756</v>
      </c>
      <c r="N566" s="122">
        <f t="shared" si="39"/>
        <v>0</v>
      </c>
    </row>
    <row r="567" spans="1:14" ht="15" customHeight="1">
      <c r="A567" s="21" t="s">
        <v>1178</v>
      </c>
      <c r="B567" s="22" t="s">
        <v>1179</v>
      </c>
      <c r="C567" s="22" t="s">
        <v>39</v>
      </c>
      <c r="D567" s="22" t="s">
        <v>60</v>
      </c>
      <c r="E567" s="119"/>
      <c r="F567" s="23" t="s">
        <v>224</v>
      </c>
      <c r="G567" s="22"/>
      <c r="H567" s="24">
        <v>826</v>
      </c>
      <c r="I567" s="118">
        <v>0</v>
      </c>
      <c r="J567" s="41">
        <v>65</v>
      </c>
      <c r="K567" s="41">
        <f t="shared" si="40"/>
        <v>65</v>
      </c>
      <c r="L567" s="121">
        <f t="shared" si="41"/>
        <v>0</v>
      </c>
      <c r="M567" s="34">
        <v>92699</v>
      </c>
      <c r="N567" s="122">
        <f t="shared" si="39"/>
        <v>0</v>
      </c>
    </row>
    <row r="568" spans="1:14" ht="15" customHeight="1">
      <c r="A568" s="21" t="s">
        <v>1180</v>
      </c>
      <c r="B568" s="22" t="s">
        <v>1181</v>
      </c>
      <c r="C568" s="22" t="s">
        <v>39</v>
      </c>
      <c r="D568" s="22" t="s">
        <v>40</v>
      </c>
      <c r="E568" s="119" t="s">
        <v>97</v>
      </c>
      <c r="F568" s="23" t="s">
        <v>165</v>
      </c>
      <c r="G568" s="22"/>
      <c r="H568" s="24">
        <v>487</v>
      </c>
      <c r="I568" s="118">
        <v>0</v>
      </c>
      <c r="J568" s="41">
        <v>20</v>
      </c>
      <c r="K568" s="41">
        <f t="shared" ref="K568:K573" si="42">J568*(1-$N$11)</f>
        <v>20</v>
      </c>
      <c r="L568" s="121">
        <f t="shared" ref="L568:L573" si="43">1-(K568/J568)</f>
        <v>0</v>
      </c>
      <c r="M568" s="34">
        <v>92038</v>
      </c>
      <c r="N568" s="122">
        <f t="shared" ref="N568:N627" si="44">I568 * K568</f>
        <v>0</v>
      </c>
    </row>
    <row r="569" spans="1:14" ht="15" customHeight="1">
      <c r="A569" s="21" t="s">
        <v>1182</v>
      </c>
      <c r="B569" s="22" t="s">
        <v>1183</v>
      </c>
      <c r="C569" s="22" t="s">
        <v>39</v>
      </c>
      <c r="D569" s="22" t="s">
        <v>40</v>
      </c>
      <c r="E569" s="119" t="s">
        <v>97</v>
      </c>
      <c r="F569" s="23" t="s">
        <v>41</v>
      </c>
      <c r="G569" s="22" t="s">
        <v>382</v>
      </c>
      <c r="H569" s="24">
        <v>31</v>
      </c>
      <c r="I569" s="118">
        <v>0</v>
      </c>
      <c r="J569" s="41">
        <v>22.5</v>
      </c>
      <c r="K569" s="41">
        <f t="shared" si="42"/>
        <v>22.5</v>
      </c>
      <c r="L569" s="121">
        <f t="shared" si="43"/>
        <v>0</v>
      </c>
      <c r="M569" s="34">
        <v>5294</v>
      </c>
      <c r="N569" s="122">
        <f t="shared" si="44"/>
        <v>0</v>
      </c>
    </row>
    <row r="570" spans="1:14" ht="15" customHeight="1">
      <c r="A570" s="21" t="s">
        <v>1184</v>
      </c>
      <c r="B570" s="22" t="s">
        <v>1185</v>
      </c>
      <c r="C570" s="22" t="s">
        <v>39</v>
      </c>
      <c r="D570" s="22" t="s">
        <v>60</v>
      </c>
      <c r="E570" s="119"/>
      <c r="F570" s="23" t="s">
        <v>58</v>
      </c>
      <c r="G570" s="22"/>
      <c r="H570" s="24">
        <v>8</v>
      </c>
      <c r="I570" s="118">
        <v>0</v>
      </c>
      <c r="J570" s="41">
        <v>35</v>
      </c>
      <c r="K570" s="41">
        <f t="shared" si="42"/>
        <v>35</v>
      </c>
      <c r="L570" s="121">
        <f t="shared" si="43"/>
        <v>0</v>
      </c>
      <c r="M570" s="34">
        <v>92541</v>
      </c>
      <c r="N570" s="122">
        <f t="shared" si="44"/>
        <v>0</v>
      </c>
    </row>
    <row r="571" spans="1:14" ht="15" customHeight="1">
      <c r="A571" s="21" t="s">
        <v>1259</v>
      </c>
      <c r="B571" s="22" t="s">
        <v>1260</v>
      </c>
      <c r="C571" s="22" t="s">
        <v>39</v>
      </c>
      <c r="D571" s="22" t="s">
        <v>40</v>
      </c>
      <c r="E571" s="119"/>
      <c r="F571" s="23" t="s">
        <v>340</v>
      </c>
      <c r="G571" s="22" t="s">
        <v>46</v>
      </c>
      <c r="H571" s="24">
        <v>98</v>
      </c>
      <c r="I571" s="118">
        <v>0</v>
      </c>
      <c r="J571" s="41">
        <v>20</v>
      </c>
      <c r="K571" s="41">
        <f t="shared" si="42"/>
        <v>20</v>
      </c>
      <c r="L571" s="121">
        <f t="shared" si="43"/>
        <v>0</v>
      </c>
      <c r="M571" s="34">
        <v>92168</v>
      </c>
      <c r="N571" s="122">
        <f t="shared" si="44"/>
        <v>0</v>
      </c>
    </row>
    <row r="572" spans="1:14" ht="15" customHeight="1">
      <c r="A572" s="21" t="s">
        <v>1262</v>
      </c>
      <c r="B572" s="22" t="s">
        <v>1261</v>
      </c>
      <c r="C572" s="22" t="s">
        <v>39</v>
      </c>
      <c r="D572" s="22" t="s">
        <v>60</v>
      </c>
      <c r="E572" s="119"/>
      <c r="F572" s="23" t="s">
        <v>340</v>
      </c>
      <c r="G572" s="22" t="s">
        <v>46</v>
      </c>
      <c r="H572" s="24">
        <v>1032</v>
      </c>
      <c r="I572" s="118">
        <v>0</v>
      </c>
      <c r="J572" s="41">
        <v>35</v>
      </c>
      <c r="K572" s="41">
        <f t="shared" si="42"/>
        <v>35</v>
      </c>
      <c r="L572" s="121">
        <f t="shared" si="43"/>
        <v>0</v>
      </c>
      <c r="M572" s="34">
        <v>51684</v>
      </c>
      <c r="N572" s="122">
        <f t="shared" si="44"/>
        <v>0</v>
      </c>
    </row>
    <row r="573" spans="1:14" ht="15" customHeight="1">
      <c r="A573" s="21" t="s">
        <v>1265</v>
      </c>
      <c r="B573" s="22" t="s">
        <v>1266</v>
      </c>
      <c r="C573" s="22" t="s">
        <v>39</v>
      </c>
      <c r="D573" s="22" t="s">
        <v>40</v>
      </c>
      <c r="E573" s="119" t="s">
        <v>147</v>
      </c>
      <c r="F573" s="23" t="s">
        <v>165</v>
      </c>
      <c r="G573" s="22" t="s">
        <v>382</v>
      </c>
      <c r="H573" s="24">
        <v>69</v>
      </c>
      <c r="I573" s="118">
        <v>0</v>
      </c>
      <c r="J573" s="41">
        <v>20</v>
      </c>
      <c r="K573" s="41">
        <f t="shared" si="42"/>
        <v>20</v>
      </c>
      <c r="L573" s="121">
        <f t="shared" si="43"/>
        <v>0</v>
      </c>
      <c r="M573" s="34">
        <v>92046</v>
      </c>
      <c r="N573" s="122">
        <f t="shared" si="44"/>
        <v>0</v>
      </c>
    </row>
    <row r="574" spans="1:14" ht="15" customHeight="1">
      <c r="A574" s="21" t="s">
        <v>1269</v>
      </c>
      <c r="B574" s="22" t="s">
        <v>1270</v>
      </c>
      <c r="C574" s="22" t="s">
        <v>39</v>
      </c>
      <c r="D574" s="22" t="s">
        <v>40</v>
      </c>
      <c r="E574" s="119"/>
      <c r="F574" s="23" t="s">
        <v>222</v>
      </c>
      <c r="G574" s="22"/>
      <c r="H574" s="24">
        <v>1963</v>
      </c>
      <c r="I574" s="118">
        <v>0</v>
      </c>
      <c r="J574" s="41">
        <v>18.45</v>
      </c>
      <c r="K574" s="125">
        <v>18.45</v>
      </c>
      <c r="L574" s="126" t="s">
        <v>47</v>
      </c>
      <c r="M574" s="34">
        <v>15029</v>
      </c>
      <c r="N574" s="122">
        <f t="shared" si="44"/>
        <v>0</v>
      </c>
    </row>
    <row r="575" spans="1:14" ht="15" customHeight="1">
      <c r="A575" s="21" t="s">
        <v>1271</v>
      </c>
      <c r="B575" s="22" t="s">
        <v>1270</v>
      </c>
      <c r="C575" s="22" t="s">
        <v>39</v>
      </c>
      <c r="D575" s="22" t="s">
        <v>60</v>
      </c>
      <c r="E575" s="119"/>
      <c r="F575" s="23" t="s">
        <v>227</v>
      </c>
      <c r="G575" s="22"/>
      <c r="H575" s="24">
        <v>194</v>
      </c>
      <c r="I575" s="118">
        <v>0</v>
      </c>
      <c r="J575" s="41">
        <v>42</v>
      </c>
      <c r="K575" s="41">
        <f>J575*(1-$N$11)</f>
        <v>42</v>
      </c>
      <c r="L575" s="121">
        <f>1-(K575/J575)</f>
        <v>0</v>
      </c>
      <c r="M575" s="34">
        <v>22638</v>
      </c>
      <c r="N575" s="122">
        <f t="shared" si="44"/>
        <v>0</v>
      </c>
    </row>
    <row r="576" spans="1:14" ht="15" customHeight="1">
      <c r="A576" s="21" t="s">
        <v>1272</v>
      </c>
      <c r="B576" s="22" t="s">
        <v>1273</v>
      </c>
      <c r="C576" s="22" t="s">
        <v>39</v>
      </c>
      <c r="D576" s="22" t="s">
        <v>40</v>
      </c>
      <c r="E576" s="119"/>
      <c r="F576" s="23" t="s">
        <v>122</v>
      </c>
      <c r="G576" s="22"/>
      <c r="H576" s="24">
        <v>20</v>
      </c>
      <c r="I576" s="118">
        <v>0</v>
      </c>
      <c r="J576" s="41">
        <v>20</v>
      </c>
      <c r="K576" s="41">
        <f>J576*(1-$N$11)</f>
        <v>20</v>
      </c>
      <c r="L576" s="121">
        <f>1-(K576/J576)</f>
        <v>0</v>
      </c>
      <c r="M576" s="34">
        <v>51681</v>
      </c>
      <c r="N576" s="122">
        <f t="shared" si="44"/>
        <v>0</v>
      </c>
    </row>
    <row r="577" spans="1:14" ht="15" customHeight="1">
      <c r="A577" s="21" t="s">
        <v>1274</v>
      </c>
      <c r="B577" s="22" t="s">
        <v>1273</v>
      </c>
      <c r="C577" s="22" t="s">
        <v>39</v>
      </c>
      <c r="D577" s="22" t="s">
        <v>60</v>
      </c>
      <c r="E577" s="119"/>
      <c r="F577" s="23" t="s">
        <v>227</v>
      </c>
      <c r="G577" s="22"/>
      <c r="H577" s="24">
        <v>204</v>
      </c>
      <c r="I577" s="118">
        <v>0</v>
      </c>
      <c r="J577" s="41">
        <v>35</v>
      </c>
      <c r="K577" s="41">
        <f>J577*(1-$N$11)</f>
        <v>35</v>
      </c>
      <c r="L577" s="121">
        <f>1-(K577/J577)</f>
        <v>0</v>
      </c>
      <c r="M577" s="34">
        <v>24608</v>
      </c>
      <c r="N577" s="122">
        <f t="shared" si="44"/>
        <v>0</v>
      </c>
    </row>
    <row r="578" spans="1:14" ht="15" customHeight="1">
      <c r="A578" s="21" t="s">
        <v>1275</v>
      </c>
      <c r="B578" s="22" t="s">
        <v>1276</v>
      </c>
      <c r="C578" s="22" t="s">
        <v>39</v>
      </c>
      <c r="D578" s="22" t="s">
        <v>40</v>
      </c>
      <c r="E578" s="119"/>
      <c r="F578" s="23" t="s">
        <v>222</v>
      </c>
      <c r="G578" s="22"/>
      <c r="H578" s="24">
        <v>866</v>
      </c>
      <c r="I578" s="118">
        <v>0</v>
      </c>
      <c r="J578" s="41">
        <v>20</v>
      </c>
      <c r="K578" s="41">
        <f>J578*(1-$N$11)</f>
        <v>20</v>
      </c>
      <c r="L578" s="121">
        <f>1-(K578/J578)</f>
        <v>0</v>
      </c>
      <c r="M578" s="34">
        <v>31519</v>
      </c>
      <c r="N578" s="122">
        <f t="shared" si="44"/>
        <v>0</v>
      </c>
    </row>
    <row r="579" spans="1:14" ht="15" customHeight="1">
      <c r="A579" s="21" t="s">
        <v>1277</v>
      </c>
      <c r="B579" s="22" t="s">
        <v>1276</v>
      </c>
      <c r="C579" s="22" t="s">
        <v>39</v>
      </c>
      <c r="D579" s="22" t="s">
        <v>60</v>
      </c>
      <c r="E579" s="119"/>
      <c r="F579" s="23" t="s">
        <v>227</v>
      </c>
      <c r="G579" s="22"/>
      <c r="H579" s="24">
        <v>162</v>
      </c>
      <c r="I579" s="118">
        <v>0</v>
      </c>
      <c r="J579" s="41">
        <v>35</v>
      </c>
      <c r="K579" s="41">
        <f>J579*(1-$N$11)</f>
        <v>35</v>
      </c>
      <c r="L579" s="121">
        <f>1-(K579/J579)</f>
        <v>0</v>
      </c>
      <c r="M579" s="34">
        <v>36404</v>
      </c>
      <c r="N579" s="122">
        <f t="shared" si="44"/>
        <v>0</v>
      </c>
    </row>
    <row r="580" spans="1:14" ht="15" customHeight="1">
      <c r="A580" s="21" t="s">
        <v>1278</v>
      </c>
      <c r="B580" s="22" t="s">
        <v>1279</v>
      </c>
      <c r="C580" s="22" t="s">
        <v>39</v>
      </c>
      <c r="D580" s="22" t="s">
        <v>40</v>
      </c>
      <c r="E580" s="119" t="s">
        <v>97</v>
      </c>
      <c r="F580" s="23" t="s">
        <v>222</v>
      </c>
      <c r="G580" s="22"/>
      <c r="H580" s="24">
        <v>1679</v>
      </c>
      <c r="I580" s="118">
        <v>0</v>
      </c>
      <c r="J580" s="41">
        <v>18.45</v>
      </c>
      <c r="K580" s="125">
        <v>18.45</v>
      </c>
      <c r="L580" s="126" t="s">
        <v>47</v>
      </c>
      <c r="M580" s="34">
        <v>52581</v>
      </c>
      <c r="N580" s="122">
        <f t="shared" si="44"/>
        <v>0</v>
      </c>
    </row>
    <row r="581" spans="1:14" ht="15" customHeight="1">
      <c r="A581" s="21" t="s">
        <v>1280</v>
      </c>
      <c r="B581" s="22" t="s">
        <v>1279</v>
      </c>
      <c r="C581" s="22" t="s">
        <v>39</v>
      </c>
      <c r="D581" s="22" t="s">
        <v>60</v>
      </c>
      <c r="E581" s="119" t="s">
        <v>97</v>
      </c>
      <c r="F581" s="23" t="s">
        <v>222</v>
      </c>
      <c r="G581" s="22"/>
      <c r="H581" s="24">
        <v>266</v>
      </c>
      <c r="I581" s="118">
        <v>0</v>
      </c>
      <c r="J581" s="41">
        <v>42</v>
      </c>
      <c r="K581" s="41">
        <f t="shared" ref="K581:K611" si="45">J581*(1-$N$11)</f>
        <v>42</v>
      </c>
      <c r="L581" s="121">
        <f t="shared" ref="L581:L611" si="46">1-(K581/J581)</f>
        <v>0</v>
      </c>
      <c r="M581" s="34">
        <v>22583</v>
      </c>
      <c r="N581" s="122">
        <f t="shared" si="44"/>
        <v>0</v>
      </c>
    </row>
    <row r="582" spans="1:14" ht="15" customHeight="1">
      <c r="A582" s="21" t="s">
        <v>1306</v>
      </c>
      <c r="B582" s="22" t="s">
        <v>1307</v>
      </c>
      <c r="C582" s="22" t="s">
        <v>39</v>
      </c>
      <c r="D582" s="22" t="s">
        <v>40</v>
      </c>
      <c r="E582" s="119"/>
      <c r="F582" s="23" t="s">
        <v>41</v>
      </c>
      <c r="G582" s="22" t="s">
        <v>382</v>
      </c>
      <c r="H582" s="24">
        <v>10</v>
      </c>
      <c r="I582" s="118">
        <v>0</v>
      </c>
      <c r="J582" s="41">
        <v>20</v>
      </c>
      <c r="K582" s="41">
        <f t="shared" si="45"/>
        <v>20</v>
      </c>
      <c r="L582" s="121">
        <f t="shared" si="46"/>
        <v>0</v>
      </c>
      <c r="M582" s="34">
        <v>10757</v>
      </c>
      <c r="N582" s="122">
        <f t="shared" si="44"/>
        <v>0</v>
      </c>
    </row>
    <row r="583" spans="1:14" ht="15" customHeight="1">
      <c r="A583" s="21" t="s">
        <v>1308</v>
      </c>
      <c r="B583" s="22" t="s">
        <v>1309</v>
      </c>
      <c r="C583" s="22" t="s">
        <v>39</v>
      </c>
      <c r="D583" s="22" t="s">
        <v>40</v>
      </c>
      <c r="E583" s="119"/>
      <c r="F583" s="23" t="s">
        <v>41</v>
      </c>
      <c r="G583" s="22" t="s">
        <v>382</v>
      </c>
      <c r="H583" s="24">
        <v>321</v>
      </c>
      <c r="I583" s="118">
        <v>0</v>
      </c>
      <c r="J583" s="41">
        <v>23.5</v>
      </c>
      <c r="K583" s="41">
        <f t="shared" si="45"/>
        <v>23.5</v>
      </c>
      <c r="L583" s="121">
        <f t="shared" si="46"/>
        <v>0</v>
      </c>
      <c r="M583" s="34">
        <v>91611</v>
      </c>
      <c r="N583" s="122">
        <f t="shared" si="44"/>
        <v>0</v>
      </c>
    </row>
    <row r="584" spans="1:14" ht="15" customHeight="1">
      <c r="A584" s="21" t="s">
        <v>1310</v>
      </c>
      <c r="B584" s="22" t="s">
        <v>1311</v>
      </c>
      <c r="C584" s="22" t="s">
        <v>39</v>
      </c>
      <c r="D584" s="22" t="s">
        <v>40</v>
      </c>
      <c r="E584" s="119" t="s">
        <v>147</v>
      </c>
      <c r="F584" s="23" t="s">
        <v>222</v>
      </c>
      <c r="G584" s="22" t="s">
        <v>46</v>
      </c>
      <c r="H584" s="24">
        <v>19</v>
      </c>
      <c r="I584" s="118">
        <v>0</v>
      </c>
      <c r="J584" s="41">
        <v>19</v>
      </c>
      <c r="K584" s="41">
        <f t="shared" si="45"/>
        <v>19</v>
      </c>
      <c r="L584" s="121">
        <f t="shared" si="46"/>
        <v>0</v>
      </c>
      <c r="M584" s="34">
        <v>91077</v>
      </c>
      <c r="N584" s="122">
        <f t="shared" si="44"/>
        <v>0</v>
      </c>
    </row>
    <row r="585" spans="1:14" ht="15" customHeight="1">
      <c r="A585" s="21" t="s">
        <v>1312</v>
      </c>
      <c r="B585" s="22" t="s">
        <v>1313</v>
      </c>
      <c r="C585" s="22" t="s">
        <v>39</v>
      </c>
      <c r="D585" s="22" t="s">
        <v>40</v>
      </c>
      <c r="E585" s="119"/>
      <c r="F585" s="23" t="s">
        <v>222</v>
      </c>
      <c r="G585" s="22" t="s">
        <v>46</v>
      </c>
      <c r="H585" s="24">
        <v>20</v>
      </c>
      <c r="I585" s="118">
        <v>0</v>
      </c>
      <c r="J585" s="41">
        <v>19</v>
      </c>
      <c r="K585" s="41">
        <f t="shared" si="45"/>
        <v>19</v>
      </c>
      <c r="L585" s="121">
        <f t="shared" si="46"/>
        <v>0</v>
      </c>
      <c r="M585" s="34">
        <v>91081</v>
      </c>
      <c r="N585" s="122">
        <f t="shared" si="44"/>
        <v>0</v>
      </c>
    </row>
    <row r="586" spans="1:14" ht="15" customHeight="1">
      <c r="A586" s="21" t="s">
        <v>1314</v>
      </c>
      <c r="B586" s="22" t="s">
        <v>1315</v>
      </c>
      <c r="C586" s="22" t="s">
        <v>39</v>
      </c>
      <c r="D586" s="22" t="s">
        <v>40</v>
      </c>
      <c r="E586" s="119"/>
      <c r="F586" s="23" t="s">
        <v>122</v>
      </c>
      <c r="G586" s="22" t="s">
        <v>46</v>
      </c>
      <c r="H586" s="24">
        <v>221</v>
      </c>
      <c r="I586" s="118">
        <v>0</v>
      </c>
      <c r="J586" s="41">
        <v>23.5</v>
      </c>
      <c r="K586" s="41">
        <f t="shared" si="45"/>
        <v>23.5</v>
      </c>
      <c r="L586" s="121">
        <f t="shared" si="46"/>
        <v>0</v>
      </c>
      <c r="M586" s="34">
        <v>51847</v>
      </c>
      <c r="N586" s="122">
        <f t="shared" si="44"/>
        <v>0</v>
      </c>
    </row>
    <row r="587" spans="1:14" ht="15" customHeight="1">
      <c r="A587" s="21" t="s">
        <v>1316</v>
      </c>
      <c r="B587" s="22" t="s">
        <v>1317</v>
      </c>
      <c r="C587" s="22" t="s">
        <v>39</v>
      </c>
      <c r="D587" s="22" t="s">
        <v>40</v>
      </c>
      <c r="E587" s="119"/>
      <c r="F587" s="23" t="s">
        <v>122</v>
      </c>
      <c r="G587" s="22" t="s">
        <v>46</v>
      </c>
      <c r="H587" s="24">
        <v>707</v>
      </c>
      <c r="I587" s="118">
        <v>0</v>
      </c>
      <c r="J587" s="41">
        <v>19</v>
      </c>
      <c r="K587" s="41">
        <f t="shared" si="45"/>
        <v>19</v>
      </c>
      <c r="L587" s="121">
        <f t="shared" si="46"/>
        <v>0</v>
      </c>
      <c r="M587" s="34">
        <v>42975</v>
      </c>
      <c r="N587" s="122">
        <f t="shared" si="44"/>
        <v>0</v>
      </c>
    </row>
    <row r="588" spans="1:14" ht="15" customHeight="1">
      <c r="A588" s="21" t="s">
        <v>1318</v>
      </c>
      <c r="B588" s="22" t="s">
        <v>1319</v>
      </c>
      <c r="C588" s="22" t="s">
        <v>39</v>
      </c>
      <c r="D588" s="22" t="s">
        <v>40</v>
      </c>
      <c r="E588" s="119"/>
      <c r="F588" s="23" t="s">
        <v>122</v>
      </c>
      <c r="G588" s="22" t="s">
        <v>46</v>
      </c>
      <c r="H588" s="24">
        <v>38</v>
      </c>
      <c r="I588" s="118">
        <v>0</v>
      </c>
      <c r="J588" s="41">
        <v>19</v>
      </c>
      <c r="K588" s="41">
        <f t="shared" si="45"/>
        <v>19</v>
      </c>
      <c r="L588" s="121">
        <f t="shared" si="46"/>
        <v>0</v>
      </c>
      <c r="M588" s="34">
        <v>42977</v>
      </c>
      <c r="N588" s="122">
        <f t="shared" si="44"/>
        <v>0</v>
      </c>
    </row>
    <row r="589" spans="1:14" ht="15" customHeight="1">
      <c r="A589" s="21" t="s">
        <v>1320</v>
      </c>
      <c r="B589" s="22" t="s">
        <v>1321</v>
      </c>
      <c r="C589" s="22" t="s">
        <v>39</v>
      </c>
      <c r="D589" s="22" t="s">
        <v>40</v>
      </c>
      <c r="E589" s="119"/>
      <c r="F589" s="23" t="s">
        <v>41</v>
      </c>
      <c r="G589" s="22"/>
      <c r="H589" s="24">
        <v>84</v>
      </c>
      <c r="I589" s="118">
        <v>0</v>
      </c>
      <c r="J589" s="41">
        <v>19</v>
      </c>
      <c r="K589" s="41">
        <f t="shared" si="45"/>
        <v>19</v>
      </c>
      <c r="L589" s="121">
        <f t="shared" si="46"/>
        <v>0</v>
      </c>
      <c r="M589" s="34">
        <v>91118</v>
      </c>
      <c r="N589" s="122">
        <f t="shared" si="44"/>
        <v>0</v>
      </c>
    </row>
    <row r="590" spans="1:14" ht="15" customHeight="1">
      <c r="A590" s="21" t="s">
        <v>1322</v>
      </c>
      <c r="B590" s="22" t="s">
        <v>1323</v>
      </c>
      <c r="C590" s="22" t="s">
        <v>39</v>
      </c>
      <c r="D590" s="22" t="s">
        <v>40</v>
      </c>
      <c r="E590" s="119"/>
      <c r="F590" s="23" t="s">
        <v>122</v>
      </c>
      <c r="G590" s="22" t="s">
        <v>46</v>
      </c>
      <c r="H590" s="24">
        <v>1158</v>
      </c>
      <c r="I590" s="118">
        <v>0</v>
      </c>
      <c r="J590" s="41">
        <v>23.5</v>
      </c>
      <c r="K590" s="41">
        <f t="shared" si="45"/>
        <v>23.5</v>
      </c>
      <c r="L590" s="121">
        <f t="shared" si="46"/>
        <v>0</v>
      </c>
      <c r="M590" s="34">
        <v>45382</v>
      </c>
      <c r="N590" s="122">
        <f t="shared" si="44"/>
        <v>0</v>
      </c>
    </row>
    <row r="591" spans="1:14" ht="15" customHeight="1">
      <c r="A591" s="21" t="s">
        <v>1326</v>
      </c>
      <c r="B591" s="22" t="s">
        <v>1327</v>
      </c>
      <c r="C591" s="22" t="s">
        <v>39</v>
      </c>
      <c r="D591" s="22" t="s">
        <v>40</v>
      </c>
      <c r="E591" s="119" t="s">
        <v>147</v>
      </c>
      <c r="F591" s="23" t="s">
        <v>165</v>
      </c>
      <c r="G591" s="22"/>
      <c r="H591" s="24">
        <v>134</v>
      </c>
      <c r="I591" s="118">
        <v>0</v>
      </c>
      <c r="J591" s="41">
        <v>20</v>
      </c>
      <c r="K591" s="41">
        <f t="shared" si="45"/>
        <v>20</v>
      </c>
      <c r="L591" s="121">
        <f t="shared" si="46"/>
        <v>0</v>
      </c>
      <c r="M591" s="34">
        <v>94028</v>
      </c>
      <c r="N591" s="122">
        <f t="shared" si="44"/>
        <v>0</v>
      </c>
    </row>
    <row r="592" spans="1:14" ht="15" customHeight="1">
      <c r="A592" s="21" t="s">
        <v>1334</v>
      </c>
      <c r="B592" s="22" t="s">
        <v>1335</v>
      </c>
      <c r="C592" s="22" t="s">
        <v>39</v>
      </c>
      <c r="D592" s="22" t="s">
        <v>40</v>
      </c>
      <c r="E592" s="119"/>
      <c r="F592" s="23" t="s">
        <v>222</v>
      </c>
      <c r="G592" s="22" t="s">
        <v>46</v>
      </c>
      <c r="H592" s="24">
        <v>157</v>
      </c>
      <c r="I592" s="118">
        <v>0</v>
      </c>
      <c r="J592" s="41">
        <v>22</v>
      </c>
      <c r="K592" s="41">
        <f t="shared" si="45"/>
        <v>22</v>
      </c>
      <c r="L592" s="121">
        <f t="shared" si="46"/>
        <v>0</v>
      </c>
      <c r="M592" s="34">
        <v>45347</v>
      </c>
      <c r="N592" s="122">
        <f t="shared" si="44"/>
        <v>0</v>
      </c>
    </row>
    <row r="593" spans="1:14" ht="15" customHeight="1">
      <c r="A593" s="21" t="s">
        <v>1336</v>
      </c>
      <c r="B593" s="22" t="s">
        <v>1335</v>
      </c>
      <c r="C593" s="22" t="s">
        <v>39</v>
      </c>
      <c r="D593" s="22" t="s">
        <v>60</v>
      </c>
      <c r="E593" s="119"/>
      <c r="F593" s="23" t="s">
        <v>224</v>
      </c>
      <c r="G593" s="22" t="s">
        <v>46</v>
      </c>
      <c r="H593" s="24">
        <v>55</v>
      </c>
      <c r="I593" s="118">
        <v>0</v>
      </c>
      <c r="J593" s="41">
        <v>35</v>
      </c>
      <c r="K593" s="41">
        <f t="shared" si="45"/>
        <v>35</v>
      </c>
      <c r="L593" s="121">
        <f t="shared" si="46"/>
        <v>0</v>
      </c>
      <c r="M593" s="34">
        <v>27940</v>
      </c>
      <c r="N593" s="122">
        <f t="shared" si="44"/>
        <v>0</v>
      </c>
    </row>
    <row r="594" spans="1:14" ht="15" customHeight="1">
      <c r="A594" s="21" t="s">
        <v>1344</v>
      </c>
      <c r="B594" s="22" t="s">
        <v>1345</v>
      </c>
      <c r="C594" s="22" t="s">
        <v>39</v>
      </c>
      <c r="D594" s="22" t="s">
        <v>40</v>
      </c>
      <c r="E594" s="119"/>
      <c r="F594" s="23" t="s">
        <v>222</v>
      </c>
      <c r="G594" s="22"/>
      <c r="H594" s="24">
        <v>30</v>
      </c>
      <c r="I594" s="118">
        <v>0</v>
      </c>
      <c r="J594" s="41">
        <v>22</v>
      </c>
      <c r="K594" s="41">
        <f t="shared" si="45"/>
        <v>22</v>
      </c>
      <c r="L594" s="121">
        <f t="shared" si="46"/>
        <v>0</v>
      </c>
      <c r="M594" s="34">
        <v>94026</v>
      </c>
      <c r="N594" s="122">
        <f t="shared" si="44"/>
        <v>0</v>
      </c>
    </row>
    <row r="595" spans="1:14" ht="15" customHeight="1">
      <c r="A595" s="21" t="s">
        <v>1346</v>
      </c>
      <c r="B595" s="22" t="s">
        <v>1347</v>
      </c>
      <c r="C595" s="22" t="s">
        <v>39</v>
      </c>
      <c r="D595" s="22" t="s">
        <v>40</v>
      </c>
      <c r="E595" s="119"/>
      <c r="F595" s="23" t="s">
        <v>222</v>
      </c>
      <c r="G595" s="22"/>
      <c r="H595" s="24">
        <v>55</v>
      </c>
      <c r="I595" s="118">
        <v>0</v>
      </c>
      <c r="J595" s="41">
        <v>22</v>
      </c>
      <c r="K595" s="41">
        <f t="shared" si="45"/>
        <v>22</v>
      </c>
      <c r="L595" s="121">
        <f t="shared" si="46"/>
        <v>0</v>
      </c>
      <c r="M595" s="34">
        <v>49663</v>
      </c>
      <c r="N595" s="122">
        <f t="shared" si="44"/>
        <v>0</v>
      </c>
    </row>
    <row r="596" spans="1:14" ht="15" customHeight="1">
      <c r="A596" s="21" t="s">
        <v>1348</v>
      </c>
      <c r="B596" s="22" t="s">
        <v>1349</v>
      </c>
      <c r="C596" s="22" t="s">
        <v>39</v>
      </c>
      <c r="D596" s="22" t="s">
        <v>40</v>
      </c>
      <c r="E596" s="119"/>
      <c r="F596" s="23" t="s">
        <v>222</v>
      </c>
      <c r="G596" s="22"/>
      <c r="H596" s="24">
        <v>45</v>
      </c>
      <c r="I596" s="118">
        <v>0</v>
      </c>
      <c r="J596" s="41">
        <v>22</v>
      </c>
      <c r="K596" s="41">
        <f t="shared" si="45"/>
        <v>22</v>
      </c>
      <c r="L596" s="121">
        <f t="shared" si="46"/>
        <v>0</v>
      </c>
      <c r="M596" s="34">
        <v>52461</v>
      </c>
      <c r="N596" s="122">
        <f t="shared" si="44"/>
        <v>0</v>
      </c>
    </row>
    <row r="597" spans="1:14" ht="15" customHeight="1">
      <c r="A597" s="21" t="s">
        <v>1350</v>
      </c>
      <c r="B597" s="22" t="s">
        <v>1351</v>
      </c>
      <c r="C597" s="22" t="s">
        <v>39</v>
      </c>
      <c r="D597" s="22" t="s">
        <v>40</v>
      </c>
      <c r="E597" s="119"/>
      <c r="F597" s="23" t="s">
        <v>222</v>
      </c>
      <c r="G597" s="22"/>
      <c r="H597" s="24">
        <v>35</v>
      </c>
      <c r="I597" s="118">
        <v>0</v>
      </c>
      <c r="J597" s="41">
        <v>22</v>
      </c>
      <c r="K597" s="41">
        <f t="shared" si="45"/>
        <v>22</v>
      </c>
      <c r="L597" s="121">
        <f t="shared" si="46"/>
        <v>0</v>
      </c>
      <c r="M597" s="34">
        <v>94027</v>
      </c>
      <c r="N597" s="122">
        <f t="shared" si="44"/>
        <v>0</v>
      </c>
    </row>
    <row r="598" spans="1:14" ht="15" customHeight="1">
      <c r="A598" s="21" t="s">
        <v>1354</v>
      </c>
      <c r="B598" s="22" t="s">
        <v>1355</v>
      </c>
      <c r="C598" s="22" t="s">
        <v>39</v>
      </c>
      <c r="D598" s="22" t="s">
        <v>40</v>
      </c>
      <c r="E598" s="119"/>
      <c r="F598" s="23" t="s">
        <v>58</v>
      </c>
      <c r="G598" s="22"/>
      <c r="H598" s="24">
        <v>43</v>
      </c>
      <c r="I598" s="118">
        <v>0</v>
      </c>
      <c r="J598" s="41">
        <v>24.5</v>
      </c>
      <c r="K598" s="41">
        <f t="shared" si="45"/>
        <v>24.5</v>
      </c>
      <c r="L598" s="121">
        <f t="shared" si="46"/>
        <v>0</v>
      </c>
      <c r="M598" s="34">
        <v>49628</v>
      </c>
      <c r="N598" s="122">
        <f t="shared" si="44"/>
        <v>0</v>
      </c>
    </row>
    <row r="599" spans="1:14" ht="15" customHeight="1">
      <c r="A599" s="21" t="s">
        <v>1356</v>
      </c>
      <c r="B599" s="22" t="s">
        <v>1357</v>
      </c>
      <c r="C599" s="22" t="s">
        <v>39</v>
      </c>
      <c r="D599" s="22" t="s">
        <v>40</v>
      </c>
      <c r="E599" s="119"/>
      <c r="F599" s="23" t="s">
        <v>165</v>
      </c>
      <c r="G599" s="22"/>
      <c r="H599" s="24">
        <v>160</v>
      </c>
      <c r="I599" s="118">
        <v>0</v>
      </c>
      <c r="J599" s="41">
        <v>22</v>
      </c>
      <c r="K599" s="41">
        <f t="shared" si="45"/>
        <v>22</v>
      </c>
      <c r="L599" s="121">
        <f t="shared" si="46"/>
        <v>0</v>
      </c>
      <c r="M599" s="34">
        <v>9699</v>
      </c>
      <c r="N599" s="122">
        <f t="shared" si="44"/>
        <v>0</v>
      </c>
    </row>
    <row r="600" spans="1:14" ht="15" customHeight="1">
      <c r="A600" s="21" t="s">
        <v>1358</v>
      </c>
      <c r="B600" s="22" t="s">
        <v>1359</v>
      </c>
      <c r="C600" s="22" t="s">
        <v>39</v>
      </c>
      <c r="D600" s="22" t="s">
        <v>40</v>
      </c>
      <c r="E600" s="119"/>
      <c r="F600" s="84" t="s">
        <v>1891</v>
      </c>
      <c r="G600" s="22"/>
      <c r="H600" s="24">
        <v>271</v>
      </c>
      <c r="I600" s="118">
        <v>0</v>
      </c>
      <c r="J600" s="41">
        <v>22</v>
      </c>
      <c r="K600" s="41">
        <f t="shared" si="45"/>
        <v>22</v>
      </c>
      <c r="L600" s="121">
        <f t="shared" si="46"/>
        <v>0</v>
      </c>
      <c r="M600" s="34">
        <v>9693</v>
      </c>
      <c r="N600" s="122">
        <f t="shared" si="44"/>
        <v>0</v>
      </c>
    </row>
    <row r="601" spans="1:14" ht="15" customHeight="1">
      <c r="A601" s="21" t="s">
        <v>1390</v>
      </c>
      <c r="B601" s="22" t="s">
        <v>1389</v>
      </c>
      <c r="C601" s="22" t="s">
        <v>39</v>
      </c>
      <c r="D601" s="22" t="s">
        <v>40</v>
      </c>
      <c r="E601" s="119" t="s">
        <v>147</v>
      </c>
      <c r="F601" s="84" t="s">
        <v>1892</v>
      </c>
      <c r="G601" s="22"/>
      <c r="H601" s="24">
        <v>24</v>
      </c>
      <c r="I601" s="118">
        <v>0</v>
      </c>
      <c r="J601" s="41">
        <v>21</v>
      </c>
      <c r="K601" s="41">
        <f t="shared" si="45"/>
        <v>21</v>
      </c>
      <c r="L601" s="121">
        <f t="shared" si="46"/>
        <v>0</v>
      </c>
      <c r="M601" s="34">
        <v>92158</v>
      </c>
      <c r="N601" s="122">
        <f t="shared" si="44"/>
        <v>0</v>
      </c>
    </row>
    <row r="602" spans="1:14" ht="15" customHeight="1">
      <c r="A602" s="21" t="s">
        <v>1388</v>
      </c>
      <c r="B602" s="22" t="s">
        <v>1389</v>
      </c>
      <c r="C602" s="22" t="s">
        <v>39</v>
      </c>
      <c r="D602" s="22" t="s">
        <v>55</v>
      </c>
      <c r="E602" s="119" t="s">
        <v>147</v>
      </c>
      <c r="F602" s="23" t="s">
        <v>61</v>
      </c>
      <c r="G602" s="22"/>
      <c r="H602" s="24">
        <v>75</v>
      </c>
      <c r="I602" s="118">
        <v>0</v>
      </c>
      <c r="J602" s="41">
        <v>65</v>
      </c>
      <c r="K602" s="41">
        <f t="shared" si="45"/>
        <v>65</v>
      </c>
      <c r="L602" s="121">
        <f t="shared" si="46"/>
        <v>0</v>
      </c>
      <c r="M602" s="34"/>
      <c r="N602" s="122">
        <f t="shared" si="44"/>
        <v>0</v>
      </c>
    </row>
    <row r="603" spans="1:14" ht="15" customHeight="1">
      <c r="A603" s="21" t="s">
        <v>1391</v>
      </c>
      <c r="B603" s="22" t="s">
        <v>1392</v>
      </c>
      <c r="C603" s="22" t="s">
        <v>39</v>
      </c>
      <c r="D603" s="22" t="s">
        <v>40</v>
      </c>
      <c r="E603" s="119" t="s">
        <v>97</v>
      </c>
      <c r="F603" s="23" t="s">
        <v>170</v>
      </c>
      <c r="G603" s="22"/>
      <c r="H603" s="24">
        <v>20</v>
      </c>
      <c r="I603" s="118">
        <v>0</v>
      </c>
      <c r="J603" s="41">
        <v>21</v>
      </c>
      <c r="K603" s="41">
        <f t="shared" si="45"/>
        <v>21</v>
      </c>
      <c r="L603" s="121">
        <f t="shared" si="46"/>
        <v>0</v>
      </c>
      <c r="M603" s="34">
        <v>92160</v>
      </c>
      <c r="N603" s="122">
        <f t="shared" si="44"/>
        <v>0</v>
      </c>
    </row>
    <row r="604" spans="1:14" ht="15" customHeight="1">
      <c r="A604" s="21" t="s">
        <v>1393</v>
      </c>
      <c r="B604" s="22" t="s">
        <v>1394</v>
      </c>
      <c r="C604" s="22" t="s">
        <v>39</v>
      </c>
      <c r="D604" s="22" t="s">
        <v>40</v>
      </c>
      <c r="E604" s="119" t="s">
        <v>97</v>
      </c>
      <c r="F604" s="23" t="s">
        <v>165</v>
      </c>
      <c r="G604" s="22"/>
      <c r="H604" s="24">
        <v>20</v>
      </c>
      <c r="I604" s="118">
        <v>0</v>
      </c>
      <c r="J604" s="41">
        <v>21</v>
      </c>
      <c r="K604" s="41">
        <f t="shared" si="45"/>
        <v>21</v>
      </c>
      <c r="L604" s="121">
        <f t="shared" si="46"/>
        <v>0</v>
      </c>
      <c r="M604" s="34">
        <v>48266</v>
      </c>
      <c r="N604" s="122">
        <f t="shared" si="44"/>
        <v>0</v>
      </c>
    </row>
    <row r="605" spans="1:14" ht="15" customHeight="1">
      <c r="A605" s="21" t="s">
        <v>1395</v>
      </c>
      <c r="B605" s="22" t="s">
        <v>1394</v>
      </c>
      <c r="C605" s="22" t="s">
        <v>39</v>
      </c>
      <c r="D605" s="22" t="s">
        <v>51</v>
      </c>
      <c r="E605" s="119" t="s">
        <v>97</v>
      </c>
      <c r="F605" s="23" t="s">
        <v>85</v>
      </c>
      <c r="G605" s="22"/>
      <c r="H605" s="24">
        <v>174</v>
      </c>
      <c r="I605" s="118">
        <v>0</v>
      </c>
      <c r="J605" s="41">
        <v>30</v>
      </c>
      <c r="K605" s="41">
        <f t="shared" si="45"/>
        <v>30</v>
      </c>
      <c r="L605" s="121">
        <f t="shared" si="46"/>
        <v>0</v>
      </c>
      <c r="M605" s="34">
        <v>55777</v>
      </c>
      <c r="N605" s="122">
        <f t="shared" si="44"/>
        <v>0</v>
      </c>
    </row>
    <row r="606" spans="1:14" ht="15" customHeight="1">
      <c r="A606" s="21" t="s">
        <v>1396</v>
      </c>
      <c r="B606" s="22" t="s">
        <v>1397</v>
      </c>
      <c r="C606" s="22" t="s">
        <v>39</v>
      </c>
      <c r="D606" s="22" t="s">
        <v>55</v>
      </c>
      <c r="E606" s="119"/>
      <c r="F606" s="23" t="s">
        <v>52</v>
      </c>
      <c r="G606" s="22"/>
      <c r="H606" s="24">
        <v>2</v>
      </c>
      <c r="I606" s="118">
        <v>0</v>
      </c>
      <c r="J606" s="41">
        <v>65</v>
      </c>
      <c r="K606" s="41">
        <f t="shared" si="45"/>
        <v>65</v>
      </c>
      <c r="L606" s="121">
        <f t="shared" si="46"/>
        <v>0</v>
      </c>
      <c r="M606" s="34">
        <v>92246</v>
      </c>
      <c r="N606" s="122">
        <f t="shared" si="44"/>
        <v>0</v>
      </c>
    </row>
    <row r="607" spans="1:14" ht="15" customHeight="1">
      <c r="A607" s="21" t="s">
        <v>1398</v>
      </c>
      <c r="B607" s="22" t="s">
        <v>1399</v>
      </c>
      <c r="C607" s="22" t="s">
        <v>39</v>
      </c>
      <c r="D607" s="22" t="s">
        <v>51</v>
      </c>
      <c r="E607" s="119"/>
      <c r="F607" s="23" t="s">
        <v>222</v>
      </c>
      <c r="G607" s="22" t="s">
        <v>142</v>
      </c>
      <c r="H607" s="24">
        <v>36</v>
      </c>
      <c r="I607" s="118">
        <v>0</v>
      </c>
      <c r="J607" s="41">
        <v>30</v>
      </c>
      <c r="K607" s="41">
        <f t="shared" si="45"/>
        <v>30</v>
      </c>
      <c r="L607" s="121">
        <f t="shared" si="46"/>
        <v>0</v>
      </c>
      <c r="M607" s="34">
        <v>16251</v>
      </c>
      <c r="N607" s="122">
        <f t="shared" si="44"/>
        <v>0</v>
      </c>
    </row>
    <row r="608" spans="1:14" ht="15" customHeight="1">
      <c r="A608" s="21" t="s">
        <v>1400</v>
      </c>
      <c r="B608" s="22" t="s">
        <v>1401</v>
      </c>
      <c r="C608" s="22" t="s">
        <v>39</v>
      </c>
      <c r="D608" s="22" t="s">
        <v>51</v>
      </c>
      <c r="E608" s="119"/>
      <c r="F608" s="23" t="s">
        <v>58</v>
      </c>
      <c r="G608" s="22"/>
      <c r="H608" s="24">
        <v>73</v>
      </c>
      <c r="I608" s="118">
        <v>0</v>
      </c>
      <c r="J608" s="41">
        <v>30</v>
      </c>
      <c r="K608" s="41">
        <f t="shared" si="45"/>
        <v>30</v>
      </c>
      <c r="L608" s="121">
        <f t="shared" si="46"/>
        <v>0</v>
      </c>
      <c r="M608" s="34">
        <v>48300</v>
      </c>
      <c r="N608" s="122">
        <f t="shared" si="44"/>
        <v>0</v>
      </c>
    </row>
    <row r="609" spans="1:14" ht="15" customHeight="1">
      <c r="A609" s="21" t="s">
        <v>1404</v>
      </c>
      <c r="B609" s="22" t="s">
        <v>1405</v>
      </c>
      <c r="C609" s="22" t="s">
        <v>39</v>
      </c>
      <c r="D609" s="22" t="s">
        <v>51</v>
      </c>
      <c r="E609" s="119"/>
      <c r="F609" s="23" t="s">
        <v>752</v>
      </c>
      <c r="G609" s="22" t="s">
        <v>142</v>
      </c>
      <c r="H609" s="24">
        <v>4</v>
      </c>
      <c r="I609" s="118">
        <v>0</v>
      </c>
      <c r="J609" s="41">
        <v>30</v>
      </c>
      <c r="K609" s="41">
        <f t="shared" si="45"/>
        <v>30</v>
      </c>
      <c r="L609" s="121">
        <f t="shared" si="46"/>
        <v>0</v>
      </c>
      <c r="M609" s="34">
        <v>16252</v>
      </c>
      <c r="N609" s="122">
        <f t="shared" si="44"/>
        <v>0</v>
      </c>
    </row>
    <row r="610" spans="1:14" ht="15" customHeight="1">
      <c r="A610" s="21" t="s">
        <v>1406</v>
      </c>
      <c r="B610" s="22" t="s">
        <v>1407</v>
      </c>
      <c r="C610" s="22" t="s">
        <v>39</v>
      </c>
      <c r="D610" s="22" t="s">
        <v>51</v>
      </c>
      <c r="E610" s="119"/>
      <c r="F610" s="23" t="s">
        <v>170</v>
      </c>
      <c r="G610" s="22"/>
      <c r="H610" s="24">
        <v>10</v>
      </c>
      <c r="I610" s="118">
        <v>0</v>
      </c>
      <c r="J610" s="41">
        <v>30</v>
      </c>
      <c r="K610" s="41">
        <f t="shared" si="45"/>
        <v>30</v>
      </c>
      <c r="L610" s="121">
        <f t="shared" si="46"/>
        <v>0</v>
      </c>
      <c r="M610" s="34">
        <v>91753</v>
      </c>
      <c r="N610" s="122">
        <f t="shared" si="44"/>
        <v>0</v>
      </c>
    </row>
    <row r="611" spans="1:14" ht="15" customHeight="1">
      <c r="A611" s="21" t="s">
        <v>1408</v>
      </c>
      <c r="B611" s="22" t="s">
        <v>1409</v>
      </c>
      <c r="C611" s="22" t="s">
        <v>39</v>
      </c>
      <c r="D611" s="22" t="s">
        <v>55</v>
      </c>
      <c r="E611" s="119"/>
      <c r="F611" s="23" t="s">
        <v>150</v>
      </c>
      <c r="G611" s="22" t="s">
        <v>46</v>
      </c>
      <c r="H611" s="24">
        <v>89</v>
      </c>
      <c r="I611" s="118">
        <v>0</v>
      </c>
      <c r="J611" s="41">
        <v>65</v>
      </c>
      <c r="K611" s="41">
        <f t="shared" si="45"/>
        <v>65</v>
      </c>
      <c r="L611" s="121">
        <f t="shared" si="46"/>
        <v>0</v>
      </c>
      <c r="M611" s="34">
        <v>92249</v>
      </c>
      <c r="N611" s="122">
        <f t="shared" si="44"/>
        <v>0</v>
      </c>
    </row>
    <row r="612" spans="1:14" ht="15" customHeight="1">
      <c r="A612" s="21" t="s">
        <v>1410</v>
      </c>
      <c r="B612" s="22" t="s">
        <v>1411</v>
      </c>
      <c r="C612" s="22" t="s">
        <v>39</v>
      </c>
      <c r="D612" s="22" t="s">
        <v>60</v>
      </c>
      <c r="E612" s="119"/>
      <c r="F612" s="23" t="s">
        <v>150</v>
      </c>
      <c r="G612" s="22"/>
      <c r="H612" s="24">
        <v>15</v>
      </c>
      <c r="I612" s="118">
        <v>0</v>
      </c>
      <c r="J612" s="41">
        <v>40</v>
      </c>
      <c r="K612" s="41">
        <f t="shared" ref="K612:K633" si="47">J612*(1-$N$11)</f>
        <v>40</v>
      </c>
      <c r="L612" s="121">
        <f t="shared" ref="L612:L633" si="48">1-(K612/J612)</f>
        <v>0</v>
      </c>
      <c r="M612" s="34">
        <v>92704</v>
      </c>
      <c r="N612" s="122">
        <f t="shared" si="44"/>
        <v>0</v>
      </c>
    </row>
    <row r="613" spans="1:14" ht="15" customHeight="1">
      <c r="A613" s="21" t="s">
        <v>1412</v>
      </c>
      <c r="B613" s="22" t="s">
        <v>1413</v>
      </c>
      <c r="C613" s="22" t="s">
        <v>39</v>
      </c>
      <c r="D613" s="22" t="s">
        <v>40</v>
      </c>
      <c r="E613" s="119"/>
      <c r="F613" s="23" t="s">
        <v>165</v>
      </c>
      <c r="G613" s="22" t="s">
        <v>46</v>
      </c>
      <c r="H613" s="24">
        <v>20</v>
      </c>
      <c r="I613" s="118">
        <v>0</v>
      </c>
      <c r="J613" s="41">
        <v>21</v>
      </c>
      <c r="K613" s="41">
        <f t="shared" si="47"/>
        <v>21</v>
      </c>
      <c r="L613" s="121">
        <f t="shared" si="48"/>
        <v>0</v>
      </c>
      <c r="M613" s="34">
        <v>91553</v>
      </c>
      <c r="N613" s="122">
        <f t="shared" si="44"/>
        <v>0</v>
      </c>
    </row>
    <row r="614" spans="1:14" ht="15" customHeight="1">
      <c r="A614" s="21" t="s">
        <v>1414</v>
      </c>
      <c r="B614" s="22" t="s">
        <v>1415</v>
      </c>
      <c r="C614" s="22" t="s">
        <v>39</v>
      </c>
      <c r="D614" s="22" t="s">
        <v>40</v>
      </c>
      <c r="E614" s="119"/>
      <c r="F614" s="23" t="s">
        <v>58</v>
      </c>
      <c r="G614" s="22" t="s">
        <v>46</v>
      </c>
      <c r="H614" s="24">
        <v>107</v>
      </c>
      <c r="I614" s="118">
        <v>0</v>
      </c>
      <c r="J614" s="41">
        <v>21</v>
      </c>
      <c r="K614" s="41">
        <f t="shared" si="47"/>
        <v>21</v>
      </c>
      <c r="L614" s="121">
        <f t="shared" si="48"/>
        <v>0</v>
      </c>
      <c r="M614" s="34">
        <v>48303</v>
      </c>
      <c r="N614" s="122">
        <f t="shared" si="44"/>
        <v>0</v>
      </c>
    </row>
    <row r="615" spans="1:14" ht="15" customHeight="1">
      <c r="A615" s="21" t="s">
        <v>1416</v>
      </c>
      <c r="B615" s="22" t="s">
        <v>1417</v>
      </c>
      <c r="C615" s="22" t="s">
        <v>39</v>
      </c>
      <c r="D615" s="22" t="s">
        <v>60</v>
      </c>
      <c r="E615" s="119"/>
      <c r="F615" s="23" t="s">
        <v>150</v>
      </c>
      <c r="G615" s="22" t="s">
        <v>46</v>
      </c>
      <c r="H615" s="24">
        <v>30</v>
      </c>
      <c r="I615" s="118">
        <v>0</v>
      </c>
      <c r="J615" s="41">
        <v>40</v>
      </c>
      <c r="K615" s="41">
        <f t="shared" si="47"/>
        <v>40</v>
      </c>
      <c r="L615" s="121">
        <f t="shared" si="48"/>
        <v>0</v>
      </c>
      <c r="M615" s="34">
        <v>91622</v>
      </c>
      <c r="N615" s="122">
        <f t="shared" si="44"/>
        <v>0</v>
      </c>
    </row>
    <row r="616" spans="1:14" ht="15" customHeight="1">
      <c r="A616" s="21" t="s">
        <v>1422</v>
      </c>
      <c r="B616" s="22" t="s">
        <v>1423</v>
      </c>
      <c r="C616" s="22" t="s">
        <v>39</v>
      </c>
      <c r="D616" s="22" t="s">
        <v>40</v>
      </c>
      <c r="E616" s="119"/>
      <c r="F616" s="23" t="s">
        <v>165</v>
      </c>
      <c r="G616" s="22" t="s">
        <v>46</v>
      </c>
      <c r="H616" s="24">
        <v>456</v>
      </c>
      <c r="I616" s="118">
        <v>0</v>
      </c>
      <c r="J616" s="41">
        <v>22.5</v>
      </c>
      <c r="K616" s="41">
        <f t="shared" si="47"/>
        <v>22.5</v>
      </c>
      <c r="L616" s="121">
        <f t="shared" si="48"/>
        <v>0</v>
      </c>
      <c r="M616" s="34">
        <v>91152</v>
      </c>
      <c r="N616" s="122">
        <f t="shared" si="44"/>
        <v>0</v>
      </c>
    </row>
    <row r="617" spans="1:14" ht="15" customHeight="1">
      <c r="A617" s="21" t="s">
        <v>1424</v>
      </c>
      <c r="B617" s="22" t="s">
        <v>1425</v>
      </c>
      <c r="C617" s="22" t="s">
        <v>39</v>
      </c>
      <c r="D617" s="22" t="s">
        <v>40</v>
      </c>
      <c r="E617" s="119"/>
      <c r="F617" s="23" t="s">
        <v>41</v>
      </c>
      <c r="G617" s="22" t="s">
        <v>46</v>
      </c>
      <c r="H617" s="24">
        <v>4</v>
      </c>
      <c r="I617" s="118">
        <v>0</v>
      </c>
      <c r="J617" s="41">
        <v>22.5</v>
      </c>
      <c r="K617" s="41">
        <f t="shared" si="47"/>
        <v>22.5</v>
      </c>
      <c r="L617" s="121">
        <f t="shared" si="48"/>
        <v>0</v>
      </c>
      <c r="M617" s="34">
        <v>92056</v>
      </c>
      <c r="N617" s="122">
        <f t="shared" si="44"/>
        <v>0</v>
      </c>
    </row>
    <row r="618" spans="1:14" ht="15" customHeight="1">
      <c r="A618" s="21" t="s">
        <v>1426</v>
      </c>
      <c r="B618" s="22" t="s">
        <v>1427</v>
      </c>
      <c r="C618" s="22" t="s">
        <v>39</v>
      </c>
      <c r="D618" s="22" t="s">
        <v>40</v>
      </c>
      <c r="E618" s="119"/>
      <c r="F618" s="23" t="s">
        <v>122</v>
      </c>
      <c r="G618" s="22" t="s">
        <v>382</v>
      </c>
      <c r="H618" s="24">
        <v>20</v>
      </c>
      <c r="I618" s="118">
        <v>0</v>
      </c>
      <c r="J618" s="41">
        <v>23.5</v>
      </c>
      <c r="K618" s="41">
        <f t="shared" si="47"/>
        <v>23.5</v>
      </c>
      <c r="L618" s="121">
        <f t="shared" si="48"/>
        <v>0</v>
      </c>
      <c r="M618" s="34">
        <v>92420</v>
      </c>
      <c r="N618" s="122">
        <f t="shared" si="44"/>
        <v>0</v>
      </c>
    </row>
    <row r="619" spans="1:14" ht="15" customHeight="1">
      <c r="A619" s="21" t="s">
        <v>1428</v>
      </c>
      <c r="B619" s="22" t="s">
        <v>1429</v>
      </c>
      <c r="C619" s="22" t="s">
        <v>39</v>
      </c>
      <c r="D619" s="22" t="s">
        <v>40</v>
      </c>
      <c r="E619" s="119"/>
      <c r="F619" s="23" t="s">
        <v>122</v>
      </c>
      <c r="G619" s="22" t="s">
        <v>382</v>
      </c>
      <c r="H619" s="24">
        <v>297</v>
      </c>
      <c r="I619" s="118">
        <v>0</v>
      </c>
      <c r="J619" s="41">
        <v>23.5</v>
      </c>
      <c r="K619" s="41">
        <f t="shared" si="47"/>
        <v>23.5</v>
      </c>
      <c r="L619" s="121">
        <f t="shared" si="48"/>
        <v>0</v>
      </c>
      <c r="M619" s="34">
        <v>53117</v>
      </c>
      <c r="N619" s="122">
        <f t="shared" si="44"/>
        <v>0</v>
      </c>
    </row>
    <row r="620" spans="1:14" ht="15" customHeight="1">
      <c r="A620" s="21" t="s">
        <v>1430</v>
      </c>
      <c r="B620" s="22" t="s">
        <v>1431</v>
      </c>
      <c r="C620" s="22" t="s">
        <v>39</v>
      </c>
      <c r="D620" s="22" t="s">
        <v>40</v>
      </c>
      <c r="E620" s="119"/>
      <c r="F620" s="23" t="s">
        <v>122</v>
      </c>
      <c r="G620" s="22"/>
      <c r="H620" s="24">
        <v>69</v>
      </c>
      <c r="I620" s="118">
        <v>0</v>
      </c>
      <c r="J620" s="41">
        <v>23.5</v>
      </c>
      <c r="K620" s="41">
        <f t="shared" si="47"/>
        <v>23.5</v>
      </c>
      <c r="L620" s="121">
        <f t="shared" si="48"/>
        <v>0</v>
      </c>
      <c r="M620" s="34">
        <v>91409</v>
      </c>
      <c r="N620" s="122">
        <f t="shared" si="44"/>
        <v>0</v>
      </c>
    </row>
    <row r="621" spans="1:14" ht="15" customHeight="1">
      <c r="A621" s="21" t="s">
        <v>1432</v>
      </c>
      <c r="B621" s="22" t="s">
        <v>1431</v>
      </c>
      <c r="C621" s="22" t="s">
        <v>39</v>
      </c>
      <c r="D621" s="22" t="s">
        <v>60</v>
      </c>
      <c r="E621" s="119"/>
      <c r="F621" s="23" t="s">
        <v>227</v>
      </c>
      <c r="G621" s="22"/>
      <c r="H621" s="24">
        <v>25</v>
      </c>
      <c r="I621" s="118">
        <v>0</v>
      </c>
      <c r="J621" s="41">
        <v>42</v>
      </c>
      <c r="K621" s="41">
        <f t="shared" si="47"/>
        <v>42</v>
      </c>
      <c r="L621" s="121">
        <f t="shared" si="48"/>
        <v>0</v>
      </c>
      <c r="M621" s="34">
        <v>92372</v>
      </c>
      <c r="N621" s="122">
        <f t="shared" si="44"/>
        <v>0</v>
      </c>
    </row>
    <row r="622" spans="1:14" ht="15" customHeight="1">
      <c r="A622" s="21" t="s">
        <v>1433</v>
      </c>
      <c r="B622" s="22" t="s">
        <v>1434</v>
      </c>
      <c r="C622" s="22" t="s">
        <v>39</v>
      </c>
      <c r="D622" s="22" t="s">
        <v>45</v>
      </c>
      <c r="E622" s="119"/>
      <c r="F622" s="23" t="s">
        <v>138</v>
      </c>
      <c r="G622" s="22"/>
      <c r="H622" s="24">
        <v>20</v>
      </c>
      <c r="I622" s="118">
        <v>0</v>
      </c>
      <c r="J622" s="41">
        <v>20</v>
      </c>
      <c r="K622" s="41">
        <f t="shared" si="47"/>
        <v>20</v>
      </c>
      <c r="L622" s="121">
        <f t="shared" si="48"/>
        <v>0</v>
      </c>
      <c r="M622" s="34">
        <v>69091</v>
      </c>
      <c r="N622" s="122">
        <f t="shared" si="44"/>
        <v>0</v>
      </c>
    </row>
    <row r="623" spans="1:14" ht="15" customHeight="1">
      <c r="A623" s="21" t="s">
        <v>1435</v>
      </c>
      <c r="B623" s="22" t="s">
        <v>1434</v>
      </c>
      <c r="C623" s="22" t="s">
        <v>39</v>
      </c>
      <c r="D623" s="22" t="s">
        <v>40</v>
      </c>
      <c r="E623" s="119"/>
      <c r="F623" s="23" t="s">
        <v>122</v>
      </c>
      <c r="G623" s="22"/>
      <c r="H623" s="24">
        <v>452</v>
      </c>
      <c r="I623" s="118">
        <v>0</v>
      </c>
      <c r="J623" s="41">
        <v>23.5</v>
      </c>
      <c r="K623" s="41">
        <f t="shared" si="47"/>
        <v>23.5</v>
      </c>
      <c r="L623" s="121">
        <f t="shared" si="48"/>
        <v>0</v>
      </c>
      <c r="M623" s="34">
        <v>69090</v>
      </c>
      <c r="N623" s="122">
        <f t="shared" si="44"/>
        <v>0</v>
      </c>
    </row>
    <row r="624" spans="1:14" ht="15" customHeight="1">
      <c r="A624" s="21" t="s">
        <v>1436</v>
      </c>
      <c r="B624" s="22" t="s">
        <v>1434</v>
      </c>
      <c r="C624" s="22" t="s">
        <v>39</v>
      </c>
      <c r="D624" s="22" t="s">
        <v>60</v>
      </c>
      <c r="E624" s="119"/>
      <c r="F624" s="23" t="s">
        <v>227</v>
      </c>
      <c r="G624" s="22"/>
      <c r="H624" s="24">
        <v>6</v>
      </c>
      <c r="I624" s="118">
        <v>0</v>
      </c>
      <c r="J624" s="41">
        <v>42</v>
      </c>
      <c r="K624" s="41">
        <f t="shared" si="47"/>
        <v>42</v>
      </c>
      <c r="L624" s="121">
        <f t="shared" si="48"/>
        <v>0</v>
      </c>
      <c r="M624" s="34">
        <v>91031</v>
      </c>
      <c r="N624" s="122">
        <f t="shared" si="44"/>
        <v>0</v>
      </c>
    </row>
    <row r="625" spans="1:14" ht="15" customHeight="1">
      <c r="A625" s="21" t="s">
        <v>1437</v>
      </c>
      <c r="B625" s="22" t="s">
        <v>1438</v>
      </c>
      <c r="C625" s="22" t="s">
        <v>39</v>
      </c>
      <c r="D625" s="22" t="s">
        <v>40</v>
      </c>
      <c r="E625" s="119"/>
      <c r="F625" s="23" t="s">
        <v>122</v>
      </c>
      <c r="G625" s="22" t="s">
        <v>382</v>
      </c>
      <c r="H625" s="24">
        <v>663</v>
      </c>
      <c r="I625" s="118">
        <v>0</v>
      </c>
      <c r="J625" s="41">
        <v>23.5</v>
      </c>
      <c r="K625" s="41">
        <f t="shared" si="47"/>
        <v>23.5</v>
      </c>
      <c r="L625" s="121">
        <f t="shared" si="48"/>
        <v>0</v>
      </c>
      <c r="M625" s="34">
        <v>92506</v>
      </c>
      <c r="N625" s="122">
        <f t="shared" si="44"/>
        <v>0</v>
      </c>
    </row>
    <row r="626" spans="1:14" ht="15" customHeight="1">
      <c r="A626" s="21" t="s">
        <v>1439</v>
      </c>
      <c r="B626" s="22" t="s">
        <v>1440</v>
      </c>
      <c r="C626" s="22" t="s">
        <v>39</v>
      </c>
      <c r="D626" s="22" t="s">
        <v>60</v>
      </c>
      <c r="E626" s="119"/>
      <c r="F626" s="23" t="s">
        <v>224</v>
      </c>
      <c r="G626" s="22" t="s">
        <v>382</v>
      </c>
      <c r="H626" s="24">
        <v>61</v>
      </c>
      <c r="I626" s="118">
        <v>0</v>
      </c>
      <c r="J626" s="41">
        <v>42</v>
      </c>
      <c r="K626" s="41">
        <f t="shared" si="47"/>
        <v>42</v>
      </c>
      <c r="L626" s="121">
        <f t="shared" si="48"/>
        <v>0</v>
      </c>
      <c r="M626" s="34">
        <v>92058</v>
      </c>
      <c r="N626" s="122">
        <f t="shared" si="44"/>
        <v>0</v>
      </c>
    </row>
    <row r="627" spans="1:14" ht="15" customHeight="1">
      <c r="A627" s="21" t="s">
        <v>1441</v>
      </c>
      <c r="B627" s="22" t="s">
        <v>1442</v>
      </c>
      <c r="C627" s="22" t="s">
        <v>39</v>
      </c>
      <c r="D627" s="22" t="s">
        <v>40</v>
      </c>
      <c r="E627" s="119"/>
      <c r="F627" s="23" t="s">
        <v>58</v>
      </c>
      <c r="G627" s="22" t="s">
        <v>382</v>
      </c>
      <c r="H627" s="24">
        <v>346</v>
      </c>
      <c r="I627" s="118">
        <v>0</v>
      </c>
      <c r="J627" s="41">
        <v>23.5</v>
      </c>
      <c r="K627" s="41">
        <f t="shared" si="47"/>
        <v>23.5</v>
      </c>
      <c r="L627" s="121">
        <f t="shared" si="48"/>
        <v>0</v>
      </c>
      <c r="M627" s="34">
        <v>43815</v>
      </c>
      <c r="N627" s="122">
        <f t="shared" si="44"/>
        <v>0</v>
      </c>
    </row>
    <row r="628" spans="1:14" ht="15" customHeight="1">
      <c r="A628" s="21" t="s">
        <v>1443</v>
      </c>
      <c r="B628" s="22" t="s">
        <v>1444</v>
      </c>
      <c r="C628" s="22" t="s">
        <v>39</v>
      </c>
      <c r="D628" s="22" t="s">
        <v>40</v>
      </c>
      <c r="E628" s="119"/>
      <c r="F628" s="23" t="s">
        <v>227</v>
      </c>
      <c r="G628" s="22" t="s">
        <v>382</v>
      </c>
      <c r="H628" s="24">
        <v>775</v>
      </c>
      <c r="I628" s="118">
        <v>0</v>
      </c>
      <c r="J628" s="41">
        <v>23.5</v>
      </c>
      <c r="K628" s="41">
        <f t="shared" si="47"/>
        <v>23.5</v>
      </c>
      <c r="L628" s="121">
        <f t="shared" si="48"/>
        <v>0</v>
      </c>
      <c r="M628" s="34">
        <v>52967</v>
      </c>
      <c r="N628" s="122">
        <f t="shared" ref="N628:N633" si="49">I628 * K628</f>
        <v>0</v>
      </c>
    </row>
    <row r="629" spans="1:14" ht="15" customHeight="1">
      <c r="A629" s="21" t="s">
        <v>1445</v>
      </c>
      <c r="B629" s="22" t="s">
        <v>1446</v>
      </c>
      <c r="C629" s="22" t="s">
        <v>39</v>
      </c>
      <c r="D629" s="22" t="s">
        <v>40</v>
      </c>
      <c r="E629" s="119"/>
      <c r="F629" s="23" t="s">
        <v>227</v>
      </c>
      <c r="G629" s="22" t="s">
        <v>382</v>
      </c>
      <c r="H629" s="24">
        <v>985</v>
      </c>
      <c r="I629" s="118">
        <v>0</v>
      </c>
      <c r="J629" s="41">
        <v>23.5</v>
      </c>
      <c r="K629" s="41">
        <f t="shared" si="47"/>
        <v>23.5</v>
      </c>
      <c r="L629" s="121">
        <f t="shared" si="48"/>
        <v>0</v>
      </c>
      <c r="M629" s="34">
        <v>91455</v>
      </c>
      <c r="N629" s="122">
        <f t="shared" si="49"/>
        <v>0</v>
      </c>
    </row>
    <row r="630" spans="1:14" ht="15" customHeight="1">
      <c r="A630" s="21" t="s">
        <v>1447</v>
      </c>
      <c r="B630" s="22" t="s">
        <v>1448</v>
      </c>
      <c r="C630" s="22" t="s">
        <v>39</v>
      </c>
      <c r="D630" s="22" t="s">
        <v>40</v>
      </c>
      <c r="E630" s="119"/>
      <c r="F630" s="23" t="s">
        <v>165</v>
      </c>
      <c r="G630" s="22" t="s">
        <v>382</v>
      </c>
      <c r="H630" s="24">
        <v>1290</v>
      </c>
      <c r="I630" s="118">
        <v>0</v>
      </c>
      <c r="J630" s="41">
        <v>23.5</v>
      </c>
      <c r="K630" s="41">
        <f t="shared" si="47"/>
        <v>23.5</v>
      </c>
      <c r="L630" s="121">
        <f t="shared" si="48"/>
        <v>0</v>
      </c>
      <c r="M630" s="34">
        <v>49312</v>
      </c>
      <c r="N630" s="122">
        <f t="shared" si="49"/>
        <v>0</v>
      </c>
    </row>
    <row r="631" spans="1:14" ht="15" customHeight="1">
      <c r="A631" s="21" t="s">
        <v>1449</v>
      </c>
      <c r="B631" s="22" t="s">
        <v>1448</v>
      </c>
      <c r="C631" s="22" t="s">
        <v>39</v>
      </c>
      <c r="D631" s="22" t="s">
        <v>60</v>
      </c>
      <c r="E631" s="119"/>
      <c r="F631" s="23" t="s">
        <v>150</v>
      </c>
      <c r="G631" s="22" t="s">
        <v>382</v>
      </c>
      <c r="H631" s="24">
        <v>345</v>
      </c>
      <c r="I631" s="118">
        <v>0</v>
      </c>
      <c r="J631" s="41">
        <v>42</v>
      </c>
      <c r="K631" s="41">
        <f t="shared" si="47"/>
        <v>42</v>
      </c>
      <c r="L631" s="121">
        <f t="shared" si="48"/>
        <v>0</v>
      </c>
      <c r="M631" s="34">
        <v>40250</v>
      </c>
      <c r="N631" s="122">
        <f t="shared" si="49"/>
        <v>0</v>
      </c>
    </row>
    <row r="632" spans="1:14" ht="15" customHeight="1">
      <c r="A632" s="21" t="s">
        <v>1450</v>
      </c>
      <c r="B632" s="22" t="s">
        <v>1451</v>
      </c>
      <c r="C632" s="22" t="s">
        <v>39</v>
      </c>
      <c r="D632" s="22" t="s">
        <v>40</v>
      </c>
      <c r="E632" s="119"/>
      <c r="F632" s="23" t="s">
        <v>165</v>
      </c>
      <c r="G632" s="22" t="s">
        <v>382</v>
      </c>
      <c r="H632" s="24">
        <v>1212</v>
      </c>
      <c r="I632" s="118">
        <v>0</v>
      </c>
      <c r="J632" s="41">
        <v>23.5</v>
      </c>
      <c r="K632" s="41">
        <f t="shared" si="47"/>
        <v>23.5</v>
      </c>
      <c r="L632" s="121">
        <f t="shared" si="48"/>
        <v>0</v>
      </c>
      <c r="M632" s="34">
        <v>91456</v>
      </c>
      <c r="N632" s="122">
        <f t="shared" si="49"/>
        <v>0</v>
      </c>
    </row>
    <row r="633" spans="1:14" ht="15" customHeight="1">
      <c r="A633" s="21" t="s">
        <v>1466</v>
      </c>
      <c r="B633" s="22" t="s">
        <v>1467</v>
      </c>
      <c r="C633" s="22" t="s">
        <v>39</v>
      </c>
      <c r="D633" s="22" t="s">
        <v>40</v>
      </c>
      <c r="E633" s="119" t="s">
        <v>97</v>
      </c>
      <c r="F633" s="23" t="s">
        <v>165</v>
      </c>
      <c r="G633" s="22"/>
      <c r="H633" s="24">
        <v>342</v>
      </c>
      <c r="I633" s="118">
        <v>0</v>
      </c>
      <c r="J633" s="41">
        <v>21</v>
      </c>
      <c r="K633" s="41">
        <f t="shared" si="47"/>
        <v>21</v>
      </c>
      <c r="L633" s="121">
        <f t="shared" si="48"/>
        <v>0</v>
      </c>
      <c r="M633" s="34">
        <v>4348</v>
      </c>
      <c r="N633" s="122">
        <f t="shared" si="49"/>
        <v>0</v>
      </c>
    </row>
    <row r="634" spans="1:14" ht="15" customHeight="1">
      <c r="A634" s="29"/>
      <c r="B634" s="26" t="s">
        <v>50</v>
      </c>
      <c r="C634" s="30"/>
      <c r="D634" s="30"/>
      <c r="E634" s="120"/>
      <c r="F634" s="31"/>
      <c r="G634" s="30"/>
      <c r="H634" s="32"/>
      <c r="I634" s="33"/>
      <c r="J634" s="42"/>
      <c r="K634" s="35"/>
      <c r="L634" s="35"/>
      <c r="M634" s="36"/>
      <c r="N634" s="123">
        <f t="shared" ref="N634" si="50">I634 * K634</f>
        <v>0</v>
      </c>
    </row>
    <row r="635" spans="1:14" ht="15" customHeight="1">
      <c r="A635" s="21" t="s">
        <v>48</v>
      </c>
      <c r="B635" s="22" t="s">
        <v>49</v>
      </c>
      <c r="C635" s="22" t="s">
        <v>50</v>
      </c>
      <c r="D635" s="22" t="s">
        <v>51</v>
      </c>
      <c r="E635" s="119"/>
      <c r="F635" s="23" t="s">
        <v>52</v>
      </c>
      <c r="G635" s="22"/>
      <c r="H635" s="24">
        <v>144</v>
      </c>
      <c r="I635" s="118">
        <v>0</v>
      </c>
      <c r="J635" s="41">
        <v>75</v>
      </c>
      <c r="K635" s="41">
        <f t="shared" ref="K635:K666" si="51">J635*(1-$N$11)</f>
        <v>75</v>
      </c>
      <c r="L635" s="121">
        <f t="shared" ref="L635:L666" si="52">1-(K635/J635)</f>
        <v>0</v>
      </c>
      <c r="M635" s="34">
        <v>29268</v>
      </c>
      <c r="N635" s="122">
        <f t="shared" ref="N635:N666" si="53">I635 * K635</f>
        <v>0</v>
      </c>
    </row>
    <row r="636" spans="1:14" ht="15" customHeight="1">
      <c r="A636" s="21" t="s">
        <v>57</v>
      </c>
      <c r="B636" s="22" t="s">
        <v>54</v>
      </c>
      <c r="C636" s="22" t="s">
        <v>50</v>
      </c>
      <c r="D636" s="22" t="s">
        <v>40</v>
      </c>
      <c r="E636" s="119"/>
      <c r="F636" s="23" t="s">
        <v>58</v>
      </c>
      <c r="G636" s="22"/>
      <c r="H636" s="24">
        <v>74</v>
      </c>
      <c r="I636" s="118">
        <v>0</v>
      </c>
      <c r="J636" s="41">
        <v>35</v>
      </c>
      <c r="K636" s="41">
        <f t="shared" si="51"/>
        <v>35</v>
      </c>
      <c r="L636" s="121">
        <f t="shared" si="52"/>
        <v>0</v>
      </c>
      <c r="M636" s="34">
        <v>91878</v>
      </c>
      <c r="N636" s="122">
        <f t="shared" si="53"/>
        <v>0</v>
      </c>
    </row>
    <row r="637" spans="1:14" ht="15" customHeight="1">
      <c r="A637" s="21" t="s">
        <v>59</v>
      </c>
      <c r="B637" s="22" t="s">
        <v>54</v>
      </c>
      <c r="C637" s="22" t="s">
        <v>50</v>
      </c>
      <c r="D637" s="22" t="s">
        <v>60</v>
      </c>
      <c r="E637" s="119"/>
      <c r="F637" s="23" t="s">
        <v>61</v>
      </c>
      <c r="G637" s="22"/>
      <c r="H637" s="24">
        <v>813</v>
      </c>
      <c r="I637" s="118">
        <v>0</v>
      </c>
      <c r="J637" s="41">
        <v>95</v>
      </c>
      <c r="K637" s="41">
        <f t="shared" si="51"/>
        <v>95</v>
      </c>
      <c r="L637" s="121">
        <f t="shared" si="52"/>
        <v>0</v>
      </c>
      <c r="M637" s="34">
        <v>92527</v>
      </c>
      <c r="N637" s="122">
        <f t="shared" si="53"/>
        <v>0</v>
      </c>
    </row>
    <row r="638" spans="1:14" ht="15" customHeight="1">
      <c r="A638" s="21" t="s">
        <v>53</v>
      </c>
      <c r="B638" s="22" t="s">
        <v>54</v>
      </c>
      <c r="C638" s="22" t="s">
        <v>50</v>
      </c>
      <c r="D638" s="22" t="s">
        <v>55</v>
      </c>
      <c r="E638" s="119"/>
      <c r="F638" s="23" t="s">
        <v>56</v>
      </c>
      <c r="G638" s="22"/>
      <c r="H638" s="24">
        <v>278</v>
      </c>
      <c r="I638" s="118">
        <v>0</v>
      </c>
      <c r="J638" s="41">
        <v>135</v>
      </c>
      <c r="K638" s="41">
        <f t="shared" si="51"/>
        <v>135</v>
      </c>
      <c r="L638" s="121">
        <f t="shared" si="52"/>
        <v>0</v>
      </c>
      <c r="M638" s="34">
        <v>92509</v>
      </c>
      <c r="N638" s="122">
        <f t="shared" si="53"/>
        <v>0</v>
      </c>
    </row>
    <row r="639" spans="1:14" ht="15" customHeight="1">
      <c r="A639" s="21" t="s">
        <v>62</v>
      </c>
      <c r="B639" s="22" t="s">
        <v>63</v>
      </c>
      <c r="C639" s="22" t="s">
        <v>50</v>
      </c>
      <c r="D639" s="22" t="s">
        <v>51</v>
      </c>
      <c r="E639" s="119"/>
      <c r="F639" s="23" t="s">
        <v>64</v>
      </c>
      <c r="G639" s="22"/>
      <c r="H639" s="24">
        <v>766</v>
      </c>
      <c r="I639" s="118">
        <v>0</v>
      </c>
      <c r="J639" s="41">
        <v>75</v>
      </c>
      <c r="K639" s="41">
        <f t="shared" si="51"/>
        <v>75</v>
      </c>
      <c r="L639" s="121">
        <f t="shared" si="52"/>
        <v>0</v>
      </c>
      <c r="M639" s="34">
        <v>91112</v>
      </c>
      <c r="N639" s="122">
        <f t="shared" si="53"/>
        <v>0</v>
      </c>
    </row>
    <row r="640" spans="1:14" ht="15" customHeight="1">
      <c r="A640" s="21" t="s">
        <v>65</v>
      </c>
      <c r="B640" s="22" t="s">
        <v>66</v>
      </c>
      <c r="C640" s="22" t="s">
        <v>50</v>
      </c>
      <c r="D640" s="22" t="s">
        <v>51</v>
      </c>
      <c r="E640" s="119"/>
      <c r="F640" s="23" t="s">
        <v>52</v>
      </c>
      <c r="G640" s="22"/>
      <c r="H640" s="24">
        <v>1</v>
      </c>
      <c r="I640" s="118">
        <v>0</v>
      </c>
      <c r="J640" s="41">
        <v>35</v>
      </c>
      <c r="K640" s="41">
        <f t="shared" si="51"/>
        <v>35</v>
      </c>
      <c r="L640" s="121">
        <f t="shared" si="52"/>
        <v>0</v>
      </c>
      <c r="M640" s="34">
        <v>92389</v>
      </c>
      <c r="N640" s="122">
        <f t="shared" si="53"/>
        <v>0</v>
      </c>
    </row>
    <row r="641" spans="1:14" ht="15" customHeight="1">
      <c r="A641" s="21" t="s">
        <v>67</v>
      </c>
      <c r="B641" s="22" t="s">
        <v>68</v>
      </c>
      <c r="C641" s="22" t="s">
        <v>50</v>
      </c>
      <c r="D641" s="22" t="s">
        <v>60</v>
      </c>
      <c r="E641" s="119"/>
      <c r="F641" s="23" t="s">
        <v>52</v>
      </c>
      <c r="G641" s="22"/>
      <c r="H641" s="24">
        <v>6</v>
      </c>
      <c r="I641" s="118">
        <v>0</v>
      </c>
      <c r="J641" s="41">
        <v>95</v>
      </c>
      <c r="K641" s="41">
        <f t="shared" si="51"/>
        <v>95</v>
      </c>
      <c r="L641" s="121">
        <f t="shared" si="52"/>
        <v>0</v>
      </c>
      <c r="M641" s="34">
        <v>17302</v>
      </c>
      <c r="N641" s="122">
        <f t="shared" si="53"/>
        <v>0</v>
      </c>
    </row>
    <row r="642" spans="1:14" ht="15" customHeight="1">
      <c r="A642" s="21" t="s">
        <v>69</v>
      </c>
      <c r="B642" s="22" t="s">
        <v>70</v>
      </c>
      <c r="C642" s="22" t="s">
        <v>50</v>
      </c>
      <c r="D642" s="22" t="s">
        <v>60</v>
      </c>
      <c r="E642" s="119"/>
      <c r="F642" s="23" t="s">
        <v>52</v>
      </c>
      <c r="G642" s="22"/>
      <c r="H642" s="24">
        <v>4</v>
      </c>
      <c r="I642" s="118">
        <v>0</v>
      </c>
      <c r="J642" s="41">
        <v>95</v>
      </c>
      <c r="K642" s="41">
        <f t="shared" si="51"/>
        <v>95</v>
      </c>
      <c r="L642" s="121">
        <f t="shared" si="52"/>
        <v>0</v>
      </c>
      <c r="M642" s="34">
        <v>92514</v>
      </c>
      <c r="N642" s="122">
        <f t="shared" si="53"/>
        <v>0</v>
      </c>
    </row>
    <row r="643" spans="1:14" ht="15" customHeight="1">
      <c r="A643" s="21" t="s">
        <v>73</v>
      </c>
      <c r="B643" s="22" t="s">
        <v>72</v>
      </c>
      <c r="C643" s="22" t="s">
        <v>50</v>
      </c>
      <c r="D643" s="22" t="s">
        <v>60</v>
      </c>
      <c r="E643" s="119"/>
      <c r="F643" s="23" t="s">
        <v>52</v>
      </c>
      <c r="G643" s="22"/>
      <c r="H643" s="24">
        <v>1</v>
      </c>
      <c r="I643" s="118">
        <v>0</v>
      </c>
      <c r="J643" s="41">
        <v>95</v>
      </c>
      <c r="K643" s="41">
        <f t="shared" si="51"/>
        <v>95</v>
      </c>
      <c r="L643" s="121">
        <f t="shared" si="52"/>
        <v>0</v>
      </c>
      <c r="M643" s="34">
        <v>13934</v>
      </c>
      <c r="N643" s="122">
        <f t="shared" si="53"/>
        <v>0</v>
      </c>
    </row>
    <row r="644" spans="1:14" ht="15" customHeight="1">
      <c r="A644" s="21" t="s">
        <v>71</v>
      </c>
      <c r="B644" s="22" t="s">
        <v>72</v>
      </c>
      <c r="C644" s="22" t="s">
        <v>50</v>
      </c>
      <c r="D644" s="22" t="s">
        <v>55</v>
      </c>
      <c r="E644" s="119"/>
      <c r="F644" s="23" t="s">
        <v>61</v>
      </c>
      <c r="G644" s="22"/>
      <c r="H644" s="24">
        <v>82</v>
      </c>
      <c r="I644" s="118">
        <v>0</v>
      </c>
      <c r="J644" s="41">
        <v>135</v>
      </c>
      <c r="K644" s="41">
        <f t="shared" si="51"/>
        <v>135</v>
      </c>
      <c r="L644" s="121">
        <f t="shared" si="52"/>
        <v>0</v>
      </c>
      <c r="M644" s="34">
        <v>46708</v>
      </c>
      <c r="N644" s="122">
        <f t="shared" si="53"/>
        <v>0</v>
      </c>
    </row>
    <row r="645" spans="1:14" ht="15" customHeight="1">
      <c r="A645" s="21" t="s">
        <v>74</v>
      </c>
      <c r="B645" s="22" t="s">
        <v>75</v>
      </c>
      <c r="C645" s="22" t="s">
        <v>50</v>
      </c>
      <c r="D645" s="22" t="s">
        <v>60</v>
      </c>
      <c r="E645" s="119"/>
      <c r="F645" s="23" t="s">
        <v>52</v>
      </c>
      <c r="G645" s="22"/>
      <c r="H645" s="24">
        <v>2</v>
      </c>
      <c r="I645" s="118">
        <v>0</v>
      </c>
      <c r="J645" s="41">
        <v>95</v>
      </c>
      <c r="K645" s="41">
        <f t="shared" si="51"/>
        <v>95</v>
      </c>
      <c r="L645" s="121">
        <f t="shared" si="52"/>
        <v>0</v>
      </c>
      <c r="M645" s="34">
        <v>17712</v>
      </c>
      <c r="N645" s="122">
        <f t="shared" si="53"/>
        <v>0</v>
      </c>
    </row>
    <row r="646" spans="1:14" ht="15" customHeight="1">
      <c r="A646" s="21" t="s">
        <v>76</v>
      </c>
      <c r="B646" s="22" t="s">
        <v>77</v>
      </c>
      <c r="C646" s="22" t="s">
        <v>50</v>
      </c>
      <c r="D646" s="22" t="s">
        <v>55</v>
      </c>
      <c r="E646" s="119"/>
      <c r="F646" s="23" t="s">
        <v>56</v>
      </c>
      <c r="G646" s="22"/>
      <c r="H646" s="24">
        <v>83</v>
      </c>
      <c r="I646" s="118">
        <v>0</v>
      </c>
      <c r="J646" s="41">
        <v>135</v>
      </c>
      <c r="K646" s="41">
        <f t="shared" si="51"/>
        <v>135</v>
      </c>
      <c r="L646" s="121">
        <f t="shared" si="52"/>
        <v>0</v>
      </c>
      <c r="M646" s="34">
        <v>54935</v>
      </c>
      <c r="N646" s="122">
        <f t="shared" si="53"/>
        <v>0</v>
      </c>
    </row>
    <row r="647" spans="1:14" ht="15" customHeight="1">
      <c r="A647" s="21" t="s">
        <v>78</v>
      </c>
      <c r="B647" s="22" t="s">
        <v>79</v>
      </c>
      <c r="C647" s="22" t="s">
        <v>50</v>
      </c>
      <c r="D647" s="22" t="s">
        <v>60</v>
      </c>
      <c r="E647" s="119"/>
      <c r="F647" s="23" t="s">
        <v>52</v>
      </c>
      <c r="G647" s="22"/>
      <c r="H647" s="24">
        <v>4</v>
      </c>
      <c r="I647" s="118">
        <v>0</v>
      </c>
      <c r="J647" s="41">
        <v>95</v>
      </c>
      <c r="K647" s="41">
        <f t="shared" si="51"/>
        <v>95</v>
      </c>
      <c r="L647" s="121">
        <f t="shared" si="52"/>
        <v>0</v>
      </c>
      <c r="M647" s="34">
        <v>92530</v>
      </c>
      <c r="N647" s="122">
        <f t="shared" si="53"/>
        <v>0</v>
      </c>
    </row>
    <row r="648" spans="1:14" ht="15" customHeight="1">
      <c r="A648" s="21" t="s">
        <v>82</v>
      </c>
      <c r="B648" s="22" t="s">
        <v>81</v>
      </c>
      <c r="C648" s="22" t="s">
        <v>50</v>
      </c>
      <c r="D648" s="22" t="s">
        <v>60</v>
      </c>
      <c r="E648" s="119"/>
      <c r="F648" s="23" t="s">
        <v>52</v>
      </c>
      <c r="G648" s="22"/>
      <c r="H648" s="24">
        <v>373</v>
      </c>
      <c r="I648" s="118">
        <v>0</v>
      </c>
      <c r="J648" s="41">
        <v>95</v>
      </c>
      <c r="K648" s="41">
        <f t="shared" si="51"/>
        <v>95</v>
      </c>
      <c r="L648" s="121">
        <f t="shared" si="52"/>
        <v>0</v>
      </c>
      <c r="M648" s="34">
        <v>92529</v>
      </c>
      <c r="N648" s="122">
        <f t="shared" si="53"/>
        <v>0</v>
      </c>
    </row>
    <row r="649" spans="1:14" ht="15" customHeight="1">
      <c r="A649" s="21" t="s">
        <v>80</v>
      </c>
      <c r="B649" s="22" t="s">
        <v>81</v>
      </c>
      <c r="C649" s="22" t="s">
        <v>50</v>
      </c>
      <c r="D649" s="22" t="s">
        <v>55</v>
      </c>
      <c r="E649" s="119"/>
      <c r="F649" s="23" t="s">
        <v>61</v>
      </c>
      <c r="G649" s="22"/>
      <c r="H649" s="24">
        <v>799</v>
      </c>
      <c r="I649" s="118">
        <v>0</v>
      </c>
      <c r="J649" s="41">
        <v>135</v>
      </c>
      <c r="K649" s="41">
        <f t="shared" si="51"/>
        <v>135</v>
      </c>
      <c r="L649" s="121">
        <f t="shared" si="52"/>
        <v>0</v>
      </c>
      <c r="M649" s="34">
        <v>17296</v>
      </c>
      <c r="N649" s="122">
        <f t="shared" si="53"/>
        <v>0</v>
      </c>
    </row>
    <row r="650" spans="1:14" ht="15" customHeight="1">
      <c r="A650" s="21" t="s">
        <v>83</v>
      </c>
      <c r="B650" s="22" t="s">
        <v>84</v>
      </c>
      <c r="C650" s="22" t="s">
        <v>50</v>
      </c>
      <c r="D650" s="22" t="s">
        <v>51</v>
      </c>
      <c r="E650" s="119"/>
      <c r="F650" s="23" t="s">
        <v>85</v>
      </c>
      <c r="G650" s="22"/>
      <c r="H650" s="24">
        <v>239</v>
      </c>
      <c r="I650" s="118">
        <v>0</v>
      </c>
      <c r="J650" s="41">
        <v>75</v>
      </c>
      <c r="K650" s="41">
        <f t="shared" si="51"/>
        <v>75</v>
      </c>
      <c r="L650" s="121">
        <f t="shared" si="52"/>
        <v>0</v>
      </c>
      <c r="M650" s="34">
        <v>42502</v>
      </c>
      <c r="N650" s="122">
        <f t="shared" si="53"/>
        <v>0</v>
      </c>
    </row>
    <row r="651" spans="1:14" ht="15" customHeight="1">
      <c r="A651" s="21" t="s">
        <v>86</v>
      </c>
      <c r="B651" s="22" t="s">
        <v>84</v>
      </c>
      <c r="C651" s="22" t="s">
        <v>50</v>
      </c>
      <c r="D651" s="22" t="s">
        <v>60</v>
      </c>
      <c r="E651" s="119"/>
      <c r="F651" s="23" t="s">
        <v>52</v>
      </c>
      <c r="G651" s="22"/>
      <c r="H651" s="24">
        <v>5</v>
      </c>
      <c r="I651" s="118">
        <v>0</v>
      </c>
      <c r="J651" s="41">
        <v>95</v>
      </c>
      <c r="K651" s="41">
        <f t="shared" si="51"/>
        <v>95</v>
      </c>
      <c r="L651" s="121">
        <f t="shared" si="52"/>
        <v>0</v>
      </c>
      <c r="M651" s="34">
        <v>56609</v>
      </c>
      <c r="N651" s="122">
        <f t="shared" si="53"/>
        <v>0</v>
      </c>
    </row>
    <row r="652" spans="1:14" ht="15" customHeight="1">
      <c r="A652" s="21" t="s">
        <v>87</v>
      </c>
      <c r="B652" s="22" t="s">
        <v>88</v>
      </c>
      <c r="C652" s="22" t="s">
        <v>50</v>
      </c>
      <c r="D652" s="22" t="s">
        <v>89</v>
      </c>
      <c r="E652" s="119"/>
      <c r="F652" s="23" t="s">
        <v>90</v>
      </c>
      <c r="G652" s="22"/>
      <c r="H652" s="24">
        <v>3</v>
      </c>
      <c r="I652" s="118">
        <v>0</v>
      </c>
      <c r="J652" s="41">
        <v>140</v>
      </c>
      <c r="K652" s="41">
        <f t="shared" si="51"/>
        <v>140</v>
      </c>
      <c r="L652" s="121">
        <f t="shared" si="52"/>
        <v>0</v>
      </c>
      <c r="M652" s="34">
        <v>3777</v>
      </c>
      <c r="N652" s="122">
        <f t="shared" si="53"/>
        <v>0</v>
      </c>
    </row>
    <row r="653" spans="1:14" ht="15" customHeight="1">
      <c r="A653" s="21" t="s">
        <v>91</v>
      </c>
      <c r="B653" s="22" t="s">
        <v>92</v>
      </c>
      <c r="C653" s="22" t="s">
        <v>50</v>
      </c>
      <c r="D653" s="22" t="s">
        <v>89</v>
      </c>
      <c r="E653" s="119"/>
      <c r="F653" s="23" t="s">
        <v>93</v>
      </c>
      <c r="G653" s="22"/>
      <c r="H653" s="24">
        <v>12</v>
      </c>
      <c r="I653" s="118">
        <v>0</v>
      </c>
      <c r="J653" s="41">
        <v>140</v>
      </c>
      <c r="K653" s="41">
        <f t="shared" si="51"/>
        <v>140</v>
      </c>
      <c r="L653" s="121">
        <f t="shared" si="52"/>
        <v>0</v>
      </c>
      <c r="M653" s="34">
        <v>30239</v>
      </c>
      <c r="N653" s="122">
        <f t="shared" si="53"/>
        <v>0</v>
      </c>
    </row>
    <row r="654" spans="1:14" ht="15" customHeight="1">
      <c r="A654" s="21" t="s">
        <v>94</v>
      </c>
      <c r="B654" s="22" t="s">
        <v>95</v>
      </c>
      <c r="C654" s="22" t="s">
        <v>50</v>
      </c>
      <c r="D654" s="22" t="s">
        <v>55</v>
      </c>
      <c r="E654" s="119" t="s">
        <v>97</v>
      </c>
      <c r="F654" s="23" t="s">
        <v>96</v>
      </c>
      <c r="G654" s="22"/>
      <c r="H654" s="24">
        <v>6</v>
      </c>
      <c r="I654" s="118">
        <v>0</v>
      </c>
      <c r="J654" s="41">
        <v>115</v>
      </c>
      <c r="K654" s="41">
        <f t="shared" si="51"/>
        <v>115</v>
      </c>
      <c r="L654" s="121">
        <f t="shared" si="52"/>
        <v>0</v>
      </c>
      <c r="M654" s="34">
        <v>91013</v>
      </c>
      <c r="N654" s="122">
        <f t="shared" si="53"/>
        <v>0</v>
      </c>
    </row>
    <row r="655" spans="1:14" ht="15" customHeight="1">
      <c r="A655" s="21" t="s">
        <v>98</v>
      </c>
      <c r="B655" s="22" t="s">
        <v>99</v>
      </c>
      <c r="C655" s="22" t="s">
        <v>50</v>
      </c>
      <c r="D655" s="22" t="s">
        <v>55</v>
      </c>
      <c r="E655" s="119" t="s">
        <v>97</v>
      </c>
      <c r="F655" s="23" t="s">
        <v>100</v>
      </c>
      <c r="G655" s="22"/>
      <c r="H655" s="24">
        <v>123</v>
      </c>
      <c r="I655" s="118">
        <v>0</v>
      </c>
      <c r="J655" s="41">
        <v>115</v>
      </c>
      <c r="K655" s="41">
        <f t="shared" si="51"/>
        <v>115</v>
      </c>
      <c r="L655" s="121">
        <f t="shared" si="52"/>
        <v>0</v>
      </c>
      <c r="M655" s="34">
        <v>43879</v>
      </c>
      <c r="N655" s="122">
        <f t="shared" si="53"/>
        <v>0</v>
      </c>
    </row>
    <row r="656" spans="1:14" ht="15" customHeight="1">
      <c r="A656" s="21" t="s">
        <v>101</v>
      </c>
      <c r="B656" s="22" t="s">
        <v>99</v>
      </c>
      <c r="C656" s="22" t="s">
        <v>50</v>
      </c>
      <c r="D656" s="22" t="s">
        <v>102</v>
      </c>
      <c r="E656" s="119" t="s">
        <v>97</v>
      </c>
      <c r="F656" s="23" t="s">
        <v>103</v>
      </c>
      <c r="G656" s="22"/>
      <c r="H656" s="24">
        <v>2</v>
      </c>
      <c r="I656" s="118">
        <v>0</v>
      </c>
      <c r="J656" s="41">
        <v>200</v>
      </c>
      <c r="K656" s="41">
        <f t="shared" si="51"/>
        <v>200</v>
      </c>
      <c r="L656" s="121">
        <f t="shared" si="52"/>
        <v>0</v>
      </c>
      <c r="M656" s="34">
        <v>91885</v>
      </c>
      <c r="N656" s="122">
        <f t="shared" si="53"/>
        <v>0</v>
      </c>
    </row>
    <row r="657" spans="1:14" ht="15" customHeight="1">
      <c r="A657" s="21" t="s">
        <v>104</v>
      </c>
      <c r="B657" s="22" t="s">
        <v>105</v>
      </c>
      <c r="C657" s="22" t="s">
        <v>50</v>
      </c>
      <c r="D657" s="22" t="s">
        <v>55</v>
      </c>
      <c r="E657" s="119" t="s">
        <v>97</v>
      </c>
      <c r="F657" s="23" t="s">
        <v>96</v>
      </c>
      <c r="G657" s="22"/>
      <c r="H657" s="24">
        <v>115</v>
      </c>
      <c r="I657" s="118">
        <v>0</v>
      </c>
      <c r="J657" s="41">
        <v>115</v>
      </c>
      <c r="K657" s="41">
        <f t="shared" si="51"/>
        <v>115</v>
      </c>
      <c r="L657" s="121">
        <f t="shared" si="52"/>
        <v>0</v>
      </c>
      <c r="M657" s="34">
        <v>91812</v>
      </c>
      <c r="N657" s="122">
        <f t="shared" si="53"/>
        <v>0</v>
      </c>
    </row>
    <row r="658" spans="1:14" ht="15" customHeight="1">
      <c r="A658" s="21" t="s">
        <v>106</v>
      </c>
      <c r="B658" s="22" t="s">
        <v>107</v>
      </c>
      <c r="C658" s="22" t="s">
        <v>50</v>
      </c>
      <c r="D658" s="22" t="s">
        <v>55</v>
      </c>
      <c r="E658" s="119" t="s">
        <v>97</v>
      </c>
      <c r="F658" s="23" t="s">
        <v>90</v>
      </c>
      <c r="G658" s="22"/>
      <c r="H658" s="24">
        <v>2</v>
      </c>
      <c r="I658" s="118">
        <v>0</v>
      </c>
      <c r="J658" s="41">
        <v>115</v>
      </c>
      <c r="K658" s="41">
        <f t="shared" si="51"/>
        <v>115</v>
      </c>
      <c r="L658" s="121">
        <f t="shared" si="52"/>
        <v>0</v>
      </c>
      <c r="M658" s="34">
        <v>46710</v>
      </c>
      <c r="N658" s="122">
        <f t="shared" si="53"/>
        <v>0</v>
      </c>
    </row>
    <row r="659" spans="1:14" ht="15" customHeight="1">
      <c r="A659" s="21" t="s">
        <v>108</v>
      </c>
      <c r="B659" s="22" t="s">
        <v>107</v>
      </c>
      <c r="C659" s="22" t="s">
        <v>50</v>
      </c>
      <c r="D659" s="22" t="s">
        <v>102</v>
      </c>
      <c r="E659" s="119" t="s">
        <v>97</v>
      </c>
      <c r="F659" s="23" t="s">
        <v>109</v>
      </c>
      <c r="G659" s="22"/>
      <c r="H659" s="24">
        <v>72</v>
      </c>
      <c r="I659" s="118">
        <v>0</v>
      </c>
      <c r="J659" s="41">
        <v>200</v>
      </c>
      <c r="K659" s="41">
        <f t="shared" si="51"/>
        <v>200</v>
      </c>
      <c r="L659" s="121">
        <f t="shared" si="52"/>
        <v>0</v>
      </c>
      <c r="M659" s="34">
        <v>37937</v>
      </c>
      <c r="N659" s="122">
        <f t="shared" si="53"/>
        <v>0</v>
      </c>
    </row>
    <row r="660" spans="1:14" ht="15" customHeight="1">
      <c r="A660" s="21" t="s">
        <v>110</v>
      </c>
      <c r="B660" s="22" t="s">
        <v>111</v>
      </c>
      <c r="C660" s="22" t="s">
        <v>50</v>
      </c>
      <c r="D660" s="22" t="s">
        <v>89</v>
      </c>
      <c r="E660" s="119"/>
      <c r="F660" s="23" t="s">
        <v>112</v>
      </c>
      <c r="G660" s="22"/>
      <c r="H660" s="24">
        <v>47</v>
      </c>
      <c r="I660" s="118">
        <v>0</v>
      </c>
      <c r="J660" s="41">
        <v>140</v>
      </c>
      <c r="K660" s="41">
        <f t="shared" si="51"/>
        <v>140</v>
      </c>
      <c r="L660" s="121">
        <f t="shared" si="52"/>
        <v>0</v>
      </c>
      <c r="M660" s="34">
        <v>91028</v>
      </c>
      <c r="N660" s="122">
        <f t="shared" si="53"/>
        <v>0</v>
      </c>
    </row>
    <row r="661" spans="1:14" ht="15" customHeight="1">
      <c r="A661" s="21" t="s">
        <v>113</v>
      </c>
      <c r="B661" s="22" t="s">
        <v>114</v>
      </c>
      <c r="C661" s="22" t="s">
        <v>50</v>
      </c>
      <c r="D661" s="22" t="s">
        <v>55</v>
      </c>
      <c r="E661" s="119" t="s">
        <v>97</v>
      </c>
      <c r="F661" s="23" t="s">
        <v>100</v>
      </c>
      <c r="G661" s="22"/>
      <c r="H661" s="24">
        <v>4</v>
      </c>
      <c r="I661" s="118">
        <v>0</v>
      </c>
      <c r="J661" s="41">
        <v>115</v>
      </c>
      <c r="K661" s="41">
        <f t="shared" si="51"/>
        <v>115</v>
      </c>
      <c r="L661" s="121">
        <f t="shared" si="52"/>
        <v>0</v>
      </c>
      <c r="M661" s="34">
        <v>30033</v>
      </c>
      <c r="N661" s="122">
        <f t="shared" si="53"/>
        <v>0</v>
      </c>
    </row>
    <row r="662" spans="1:14" ht="15" customHeight="1">
      <c r="A662" s="21" t="s">
        <v>115</v>
      </c>
      <c r="B662" s="22" t="s">
        <v>116</v>
      </c>
      <c r="C662" s="22" t="s">
        <v>50</v>
      </c>
      <c r="D662" s="22" t="s">
        <v>55</v>
      </c>
      <c r="E662" s="119" t="s">
        <v>97</v>
      </c>
      <c r="F662" s="23" t="s">
        <v>90</v>
      </c>
      <c r="G662" s="22"/>
      <c r="H662" s="24">
        <v>106</v>
      </c>
      <c r="I662" s="118">
        <v>0</v>
      </c>
      <c r="J662" s="41">
        <v>115</v>
      </c>
      <c r="K662" s="41">
        <f t="shared" si="51"/>
        <v>115</v>
      </c>
      <c r="L662" s="121">
        <f t="shared" si="52"/>
        <v>0</v>
      </c>
      <c r="M662" s="34">
        <v>29604</v>
      </c>
      <c r="N662" s="122">
        <f t="shared" si="53"/>
        <v>0</v>
      </c>
    </row>
    <row r="663" spans="1:14" ht="15" customHeight="1">
      <c r="A663" s="21" t="s">
        <v>117</v>
      </c>
      <c r="B663" s="22" t="s">
        <v>116</v>
      </c>
      <c r="C663" s="22" t="s">
        <v>50</v>
      </c>
      <c r="D663" s="22" t="s">
        <v>89</v>
      </c>
      <c r="E663" s="119" t="s">
        <v>97</v>
      </c>
      <c r="F663" s="23" t="s">
        <v>100</v>
      </c>
      <c r="G663" s="22"/>
      <c r="H663" s="24">
        <v>37</v>
      </c>
      <c r="I663" s="118">
        <v>0</v>
      </c>
      <c r="J663" s="41">
        <v>140</v>
      </c>
      <c r="K663" s="41">
        <f t="shared" si="51"/>
        <v>140</v>
      </c>
      <c r="L663" s="121">
        <f t="shared" si="52"/>
        <v>0</v>
      </c>
      <c r="M663" s="34">
        <v>51625</v>
      </c>
      <c r="N663" s="122">
        <f t="shared" si="53"/>
        <v>0</v>
      </c>
    </row>
    <row r="664" spans="1:14" ht="15" customHeight="1">
      <c r="A664" s="21" t="s">
        <v>118</v>
      </c>
      <c r="B664" s="22" t="s">
        <v>119</v>
      </c>
      <c r="C664" s="22" t="s">
        <v>50</v>
      </c>
      <c r="D664" s="22" t="s">
        <v>55</v>
      </c>
      <c r="E664" s="119" t="s">
        <v>97</v>
      </c>
      <c r="F664" s="23" t="s">
        <v>96</v>
      </c>
      <c r="G664" s="22"/>
      <c r="H664" s="24">
        <v>28</v>
      </c>
      <c r="I664" s="118">
        <v>0</v>
      </c>
      <c r="J664" s="41">
        <v>115</v>
      </c>
      <c r="K664" s="41">
        <f t="shared" si="51"/>
        <v>115</v>
      </c>
      <c r="L664" s="121">
        <f t="shared" si="52"/>
        <v>0</v>
      </c>
      <c r="M664" s="34">
        <v>92683</v>
      </c>
      <c r="N664" s="122">
        <f t="shared" si="53"/>
        <v>0</v>
      </c>
    </row>
    <row r="665" spans="1:14" ht="15" customHeight="1">
      <c r="A665" s="21" t="s">
        <v>125</v>
      </c>
      <c r="B665" s="22" t="s">
        <v>126</v>
      </c>
      <c r="C665" s="22" t="s">
        <v>50</v>
      </c>
      <c r="D665" s="22" t="s">
        <v>89</v>
      </c>
      <c r="E665" s="119" t="s">
        <v>97</v>
      </c>
      <c r="F665" s="23" t="s">
        <v>127</v>
      </c>
      <c r="G665" s="22"/>
      <c r="H665" s="24">
        <v>1</v>
      </c>
      <c r="I665" s="118">
        <v>0</v>
      </c>
      <c r="J665" s="41">
        <v>140</v>
      </c>
      <c r="K665" s="41">
        <f t="shared" si="51"/>
        <v>140</v>
      </c>
      <c r="L665" s="121">
        <f t="shared" si="52"/>
        <v>0</v>
      </c>
      <c r="M665" s="34">
        <v>92066</v>
      </c>
      <c r="N665" s="122">
        <f t="shared" si="53"/>
        <v>0</v>
      </c>
    </row>
    <row r="666" spans="1:14" ht="15" customHeight="1">
      <c r="A666" s="21" t="s">
        <v>128</v>
      </c>
      <c r="B666" s="22" t="s">
        <v>129</v>
      </c>
      <c r="C666" s="22" t="s">
        <v>50</v>
      </c>
      <c r="D666" s="22" t="s">
        <v>89</v>
      </c>
      <c r="E666" s="119"/>
      <c r="F666" s="23" t="s">
        <v>130</v>
      </c>
      <c r="G666" s="22"/>
      <c r="H666" s="24">
        <v>150</v>
      </c>
      <c r="I666" s="118">
        <v>0</v>
      </c>
      <c r="J666" s="41">
        <v>140</v>
      </c>
      <c r="K666" s="41">
        <f t="shared" si="51"/>
        <v>140</v>
      </c>
      <c r="L666" s="121">
        <f t="shared" si="52"/>
        <v>0</v>
      </c>
      <c r="M666" s="34">
        <v>91461</v>
      </c>
      <c r="N666" s="122">
        <f t="shared" si="53"/>
        <v>0</v>
      </c>
    </row>
    <row r="667" spans="1:14" ht="15" customHeight="1">
      <c r="A667" s="21" t="s">
        <v>131</v>
      </c>
      <c r="B667" s="22" t="s">
        <v>129</v>
      </c>
      <c r="C667" s="22" t="s">
        <v>50</v>
      </c>
      <c r="D667" s="22" t="s">
        <v>102</v>
      </c>
      <c r="E667" s="119"/>
      <c r="F667" s="23" t="s">
        <v>112</v>
      </c>
      <c r="G667" s="22"/>
      <c r="H667" s="24">
        <v>27</v>
      </c>
      <c r="I667" s="118">
        <v>0</v>
      </c>
      <c r="J667" s="41">
        <v>200</v>
      </c>
      <c r="K667" s="41">
        <f t="shared" ref="K667:K698" si="54">J667*(1-$N$11)</f>
        <v>200</v>
      </c>
      <c r="L667" s="121">
        <f t="shared" ref="L667:L698" si="55">1-(K667/J667)</f>
        <v>0</v>
      </c>
      <c r="M667" s="34">
        <v>50255</v>
      </c>
      <c r="N667" s="122">
        <f t="shared" ref="N667:N698" si="56">I667 * K667</f>
        <v>0</v>
      </c>
    </row>
    <row r="668" spans="1:14" ht="15" customHeight="1">
      <c r="A668" s="21" t="s">
        <v>132</v>
      </c>
      <c r="B668" s="22" t="s">
        <v>133</v>
      </c>
      <c r="C668" s="22" t="s">
        <v>50</v>
      </c>
      <c r="D668" s="22" t="s">
        <v>89</v>
      </c>
      <c r="E668" s="119"/>
      <c r="F668" s="23" t="s">
        <v>93</v>
      </c>
      <c r="G668" s="22"/>
      <c r="H668" s="24">
        <v>1</v>
      </c>
      <c r="I668" s="118">
        <v>0</v>
      </c>
      <c r="J668" s="41">
        <v>140</v>
      </c>
      <c r="K668" s="41">
        <f t="shared" si="54"/>
        <v>140</v>
      </c>
      <c r="L668" s="121">
        <f t="shared" si="55"/>
        <v>0</v>
      </c>
      <c r="M668" s="34">
        <v>91686</v>
      </c>
      <c r="N668" s="122">
        <f t="shared" si="56"/>
        <v>0</v>
      </c>
    </row>
    <row r="669" spans="1:14" ht="15" customHeight="1">
      <c r="A669" s="21" t="s">
        <v>145</v>
      </c>
      <c r="B669" s="22" t="s">
        <v>146</v>
      </c>
      <c r="C669" s="22" t="s">
        <v>50</v>
      </c>
      <c r="D669" s="22" t="s">
        <v>60</v>
      </c>
      <c r="E669" s="119" t="s">
        <v>147</v>
      </c>
      <c r="F669" s="23" t="s">
        <v>85</v>
      </c>
      <c r="G669" s="22"/>
      <c r="H669" s="24">
        <v>11</v>
      </c>
      <c r="I669" s="118">
        <v>0</v>
      </c>
      <c r="J669" s="41">
        <v>85</v>
      </c>
      <c r="K669" s="41">
        <f t="shared" si="54"/>
        <v>85</v>
      </c>
      <c r="L669" s="121">
        <f t="shared" si="55"/>
        <v>0</v>
      </c>
      <c r="M669" s="34">
        <v>94020</v>
      </c>
      <c r="N669" s="122">
        <f t="shared" si="56"/>
        <v>0</v>
      </c>
    </row>
    <row r="670" spans="1:14" ht="15" customHeight="1">
      <c r="A670" s="21" t="s">
        <v>275</v>
      </c>
      <c r="B670" s="22" t="s">
        <v>274</v>
      </c>
      <c r="C670" s="22" t="s">
        <v>50</v>
      </c>
      <c r="D670" s="22" t="s">
        <v>60</v>
      </c>
      <c r="E670" s="119" t="s">
        <v>147</v>
      </c>
      <c r="F670" s="23" t="s">
        <v>276</v>
      </c>
      <c r="G670" s="22"/>
      <c r="H670" s="24">
        <v>265</v>
      </c>
      <c r="I670" s="118">
        <v>0</v>
      </c>
      <c r="J670" s="41">
        <v>85</v>
      </c>
      <c r="K670" s="41">
        <f t="shared" si="54"/>
        <v>85</v>
      </c>
      <c r="L670" s="121">
        <f t="shared" si="55"/>
        <v>0</v>
      </c>
      <c r="M670" s="34">
        <v>91900</v>
      </c>
      <c r="N670" s="122">
        <f t="shared" si="56"/>
        <v>0</v>
      </c>
    </row>
    <row r="671" spans="1:14" ht="15" customHeight="1">
      <c r="A671" s="21" t="s">
        <v>273</v>
      </c>
      <c r="B671" s="22" t="s">
        <v>274</v>
      </c>
      <c r="C671" s="22" t="s">
        <v>50</v>
      </c>
      <c r="D671" s="22" t="s">
        <v>55</v>
      </c>
      <c r="E671" s="119" t="s">
        <v>147</v>
      </c>
      <c r="F671" s="23" t="s">
        <v>127</v>
      </c>
      <c r="G671" s="22"/>
      <c r="H671" s="24">
        <v>921</v>
      </c>
      <c r="I671" s="118">
        <v>0</v>
      </c>
      <c r="J671" s="41">
        <v>115</v>
      </c>
      <c r="K671" s="41">
        <f t="shared" si="54"/>
        <v>115</v>
      </c>
      <c r="L671" s="121">
        <f t="shared" si="55"/>
        <v>0</v>
      </c>
      <c r="M671" s="34">
        <v>28505</v>
      </c>
      <c r="N671" s="122">
        <f t="shared" si="56"/>
        <v>0</v>
      </c>
    </row>
    <row r="672" spans="1:14" ht="15" customHeight="1">
      <c r="A672" s="21" t="s">
        <v>277</v>
      </c>
      <c r="B672" s="22" t="s">
        <v>278</v>
      </c>
      <c r="C672" s="22" t="s">
        <v>50</v>
      </c>
      <c r="D672" s="22" t="s">
        <v>55</v>
      </c>
      <c r="E672" s="119" t="s">
        <v>147</v>
      </c>
      <c r="F672" s="23" t="s">
        <v>90</v>
      </c>
      <c r="G672" s="22"/>
      <c r="H672" s="24">
        <v>1</v>
      </c>
      <c r="I672" s="118">
        <v>0</v>
      </c>
      <c r="J672" s="41">
        <v>115</v>
      </c>
      <c r="K672" s="41">
        <f t="shared" si="54"/>
        <v>115</v>
      </c>
      <c r="L672" s="121">
        <f t="shared" si="55"/>
        <v>0</v>
      </c>
      <c r="M672" s="34">
        <v>91608</v>
      </c>
      <c r="N672" s="122">
        <f t="shared" si="56"/>
        <v>0</v>
      </c>
    </row>
    <row r="673" spans="1:14" ht="15" customHeight="1">
      <c r="A673" s="21" t="s">
        <v>279</v>
      </c>
      <c r="B673" s="22" t="s">
        <v>280</v>
      </c>
      <c r="C673" s="22" t="s">
        <v>50</v>
      </c>
      <c r="D673" s="22" t="s">
        <v>55</v>
      </c>
      <c r="E673" s="119" t="s">
        <v>97</v>
      </c>
      <c r="F673" s="23" t="s">
        <v>90</v>
      </c>
      <c r="G673" s="22"/>
      <c r="H673" s="24">
        <v>3</v>
      </c>
      <c r="I673" s="118">
        <v>0</v>
      </c>
      <c r="J673" s="41">
        <v>60</v>
      </c>
      <c r="K673" s="41">
        <f t="shared" si="54"/>
        <v>60</v>
      </c>
      <c r="L673" s="121">
        <f t="shared" si="55"/>
        <v>0</v>
      </c>
      <c r="M673" s="34"/>
      <c r="N673" s="122">
        <f t="shared" si="56"/>
        <v>0</v>
      </c>
    </row>
    <row r="674" spans="1:14" ht="15" customHeight="1">
      <c r="A674" s="21" t="s">
        <v>281</v>
      </c>
      <c r="B674" s="22" t="s">
        <v>282</v>
      </c>
      <c r="C674" s="22" t="s">
        <v>50</v>
      </c>
      <c r="D674" s="22" t="s">
        <v>55</v>
      </c>
      <c r="E674" s="119"/>
      <c r="F674" s="23" t="s">
        <v>276</v>
      </c>
      <c r="G674" s="22"/>
      <c r="H674" s="24">
        <v>111</v>
      </c>
      <c r="I674" s="118">
        <v>0</v>
      </c>
      <c r="J674" s="41">
        <v>115</v>
      </c>
      <c r="K674" s="41">
        <f t="shared" si="54"/>
        <v>115</v>
      </c>
      <c r="L674" s="121">
        <f t="shared" si="55"/>
        <v>0</v>
      </c>
      <c r="M674" s="34">
        <v>92559</v>
      </c>
      <c r="N674" s="122">
        <f t="shared" si="56"/>
        <v>0</v>
      </c>
    </row>
    <row r="675" spans="1:14" ht="15" customHeight="1">
      <c r="A675" s="21" t="s">
        <v>283</v>
      </c>
      <c r="B675" s="22" t="s">
        <v>284</v>
      </c>
      <c r="C675" s="22" t="s">
        <v>50</v>
      </c>
      <c r="D675" s="22" t="s">
        <v>55</v>
      </c>
      <c r="E675" s="119"/>
      <c r="F675" s="23" t="s">
        <v>127</v>
      </c>
      <c r="G675" s="22"/>
      <c r="H675" s="24">
        <v>218</v>
      </c>
      <c r="I675" s="118">
        <v>0</v>
      </c>
      <c r="J675" s="41">
        <v>115</v>
      </c>
      <c r="K675" s="41">
        <f t="shared" si="54"/>
        <v>115</v>
      </c>
      <c r="L675" s="121">
        <f t="shared" si="55"/>
        <v>0</v>
      </c>
      <c r="M675" s="34">
        <v>91001</v>
      </c>
      <c r="N675" s="122">
        <f t="shared" si="56"/>
        <v>0</v>
      </c>
    </row>
    <row r="676" spans="1:14" ht="15" customHeight="1">
      <c r="A676" s="21" t="s">
        <v>355</v>
      </c>
      <c r="B676" s="22" t="s">
        <v>356</v>
      </c>
      <c r="C676" s="22" t="s">
        <v>50</v>
      </c>
      <c r="D676" s="22" t="s">
        <v>60</v>
      </c>
      <c r="E676" s="119"/>
      <c r="F676" s="23" t="s">
        <v>52</v>
      </c>
      <c r="G676" s="22"/>
      <c r="H676" s="24">
        <v>92</v>
      </c>
      <c r="I676" s="118">
        <v>0</v>
      </c>
      <c r="J676" s="41">
        <v>95</v>
      </c>
      <c r="K676" s="41">
        <f t="shared" si="54"/>
        <v>95</v>
      </c>
      <c r="L676" s="121">
        <f t="shared" si="55"/>
        <v>0</v>
      </c>
      <c r="M676" s="34"/>
      <c r="N676" s="122">
        <f t="shared" si="56"/>
        <v>0</v>
      </c>
    </row>
    <row r="677" spans="1:14" ht="15" customHeight="1">
      <c r="A677" s="21" t="s">
        <v>357</v>
      </c>
      <c r="B677" s="22" t="s">
        <v>358</v>
      </c>
      <c r="C677" s="22" t="s">
        <v>50</v>
      </c>
      <c r="D677" s="22" t="s">
        <v>60</v>
      </c>
      <c r="E677" s="119"/>
      <c r="F677" s="23" t="s">
        <v>52</v>
      </c>
      <c r="G677" s="22"/>
      <c r="H677" s="24">
        <v>40</v>
      </c>
      <c r="I677" s="118">
        <v>0</v>
      </c>
      <c r="J677" s="41">
        <v>95</v>
      </c>
      <c r="K677" s="41">
        <f t="shared" si="54"/>
        <v>95</v>
      </c>
      <c r="L677" s="121">
        <f t="shared" si="55"/>
        <v>0</v>
      </c>
      <c r="M677" s="34">
        <v>92713</v>
      </c>
      <c r="N677" s="122">
        <f t="shared" si="56"/>
        <v>0</v>
      </c>
    </row>
    <row r="678" spans="1:14" ht="15" customHeight="1">
      <c r="A678" s="21" t="s">
        <v>406</v>
      </c>
      <c r="B678" s="22" t="s">
        <v>407</v>
      </c>
      <c r="C678" s="22" t="s">
        <v>50</v>
      </c>
      <c r="D678" s="22" t="s">
        <v>55</v>
      </c>
      <c r="E678" s="119" t="s">
        <v>97</v>
      </c>
      <c r="F678" s="23" t="s">
        <v>408</v>
      </c>
      <c r="G678" s="22"/>
      <c r="H678" s="24">
        <v>243</v>
      </c>
      <c r="I678" s="118">
        <v>0</v>
      </c>
      <c r="J678" s="41">
        <v>135</v>
      </c>
      <c r="K678" s="41">
        <f t="shared" si="54"/>
        <v>135</v>
      </c>
      <c r="L678" s="121">
        <f t="shared" si="55"/>
        <v>0</v>
      </c>
      <c r="M678" s="34">
        <v>92572</v>
      </c>
      <c r="N678" s="122">
        <f t="shared" si="56"/>
        <v>0</v>
      </c>
    </row>
    <row r="679" spans="1:14" ht="15" customHeight="1">
      <c r="A679" s="21" t="s">
        <v>409</v>
      </c>
      <c r="B679" s="22" t="s">
        <v>407</v>
      </c>
      <c r="C679" s="22" t="s">
        <v>50</v>
      </c>
      <c r="D679" s="22" t="s">
        <v>89</v>
      </c>
      <c r="E679" s="119" t="s">
        <v>97</v>
      </c>
      <c r="F679" s="23" t="s">
        <v>410</v>
      </c>
      <c r="G679" s="22"/>
      <c r="H679" s="24">
        <v>8</v>
      </c>
      <c r="I679" s="118">
        <v>0</v>
      </c>
      <c r="J679" s="41">
        <v>165</v>
      </c>
      <c r="K679" s="41">
        <f t="shared" si="54"/>
        <v>165</v>
      </c>
      <c r="L679" s="121">
        <f t="shared" si="55"/>
        <v>0</v>
      </c>
      <c r="M679" s="34">
        <v>92653</v>
      </c>
      <c r="N679" s="122">
        <f t="shared" si="56"/>
        <v>0</v>
      </c>
    </row>
    <row r="680" spans="1:14" ht="15" customHeight="1">
      <c r="A680" s="21" t="s">
        <v>411</v>
      </c>
      <c r="B680" s="22" t="s">
        <v>412</v>
      </c>
      <c r="C680" s="22" t="s">
        <v>50</v>
      </c>
      <c r="D680" s="22" t="s">
        <v>55</v>
      </c>
      <c r="E680" s="119" t="s">
        <v>97</v>
      </c>
      <c r="F680" s="23" t="s">
        <v>408</v>
      </c>
      <c r="G680" s="22" t="s">
        <v>142</v>
      </c>
      <c r="H680" s="24">
        <v>624</v>
      </c>
      <c r="I680" s="118">
        <v>0</v>
      </c>
      <c r="J680" s="41">
        <v>135</v>
      </c>
      <c r="K680" s="41">
        <f t="shared" si="54"/>
        <v>135</v>
      </c>
      <c r="L680" s="121">
        <f t="shared" si="55"/>
        <v>0</v>
      </c>
      <c r="M680" s="34">
        <v>92628</v>
      </c>
      <c r="N680" s="122">
        <f t="shared" si="56"/>
        <v>0</v>
      </c>
    </row>
    <row r="681" spans="1:14" ht="15" customHeight="1">
      <c r="A681" s="21" t="s">
        <v>413</v>
      </c>
      <c r="B681" s="22" t="s">
        <v>412</v>
      </c>
      <c r="C681" s="22" t="s">
        <v>50</v>
      </c>
      <c r="D681" s="22" t="s">
        <v>89</v>
      </c>
      <c r="E681" s="119" t="s">
        <v>97</v>
      </c>
      <c r="F681" s="23" t="s">
        <v>93</v>
      </c>
      <c r="G681" s="22" t="s">
        <v>142</v>
      </c>
      <c r="H681" s="24">
        <v>144</v>
      </c>
      <c r="I681" s="118">
        <v>0</v>
      </c>
      <c r="J681" s="41">
        <v>165</v>
      </c>
      <c r="K681" s="41">
        <f t="shared" si="54"/>
        <v>165</v>
      </c>
      <c r="L681" s="121">
        <f t="shared" si="55"/>
        <v>0</v>
      </c>
      <c r="M681" s="34">
        <v>92679</v>
      </c>
      <c r="N681" s="122">
        <f t="shared" si="56"/>
        <v>0</v>
      </c>
    </row>
    <row r="682" spans="1:14" ht="15" customHeight="1">
      <c r="A682" s="21" t="s">
        <v>414</v>
      </c>
      <c r="B682" s="22" t="s">
        <v>415</v>
      </c>
      <c r="C682" s="22" t="s">
        <v>50</v>
      </c>
      <c r="D682" s="22" t="s">
        <v>55</v>
      </c>
      <c r="E682" s="119" t="s">
        <v>97</v>
      </c>
      <c r="F682" s="23" t="s">
        <v>408</v>
      </c>
      <c r="G682" s="22" t="s">
        <v>142</v>
      </c>
      <c r="H682" s="24">
        <v>694</v>
      </c>
      <c r="I682" s="118">
        <v>0</v>
      </c>
      <c r="J682" s="41">
        <v>135</v>
      </c>
      <c r="K682" s="41">
        <f t="shared" si="54"/>
        <v>135</v>
      </c>
      <c r="L682" s="121">
        <f t="shared" si="55"/>
        <v>0</v>
      </c>
      <c r="M682" s="34">
        <v>92574</v>
      </c>
      <c r="N682" s="122">
        <f t="shared" si="56"/>
        <v>0</v>
      </c>
    </row>
    <row r="683" spans="1:14" ht="15" customHeight="1">
      <c r="A683" s="21" t="s">
        <v>416</v>
      </c>
      <c r="B683" s="22" t="s">
        <v>415</v>
      </c>
      <c r="C683" s="22" t="s">
        <v>50</v>
      </c>
      <c r="D683" s="22" t="s">
        <v>89</v>
      </c>
      <c r="E683" s="119" t="s">
        <v>97</v>
      </c>
      <c r="F683" s="23" t="s">
        <v>93</v>
      </c>
      <c r="G683" s="22" t="s">
        <v>142</v>
      </c>
      <c r="H683" s="24">
        <v>177</v>
      </c>
      <c r="I683" s="118">
        <v>0</v>
      </c>
      <c r="J683" s="41">
        <v>165</v>
      </c>
      <c r="K683" s="41">
        <f t="shared" si="54"/>
        <v>165</v>
      </c>
      <c r="L683" s="121">
        <f t="shared" si="55"/>
        <v>0</v>
      </c>
      <c r="M683" s="34">
        <v>92652</v>
      </c>
      <c r="N683" s="122">
        <f t="shared" si="56"/>
        <v>0</v>
      </c>
    </row>
    <row r="684" spans="1:14" ht="15" customHeight="1">
      <c r="A684" s="21" t="s">
        <v>417</v>
      </c>
      <c r="B684" s="22" t="s">
        <v>418</v>
      </c>
      <c r="C684" s="22" t="s">
        <v>50</v>
      </c>
      <c r="D684" s="22" t="s">
        <v>55</v>
      </c>
      <c r="E684" s="119" t="s">
        <v>147</v>
      </c>
      <c r="F684" s="23" t="s">
        <v>276</v>
      </c>
      <c r="G684" s="22"/>
      <c r="H684" s="24">
        <v>13</v>
      </c>
      <c r="I684" s="118">
        <v>0</v>
      </c>
      <c r="J684" s="41">
        <v>135</v>
      </c>
      <c r="K684" s="41">
        <f t="shared" si="54"/>
        <v>135</v>
      </c>
      <c r="L684" s="121">
        <f t="shared" si="55"/>
        <v>0</v>
      </c>
      <c r="M684" s="34">
        <v>4878</v>
      </c>
      <c r="N684" s="122">
        <f t="shared" si="56"/>
        <v>0</v>
      </c>
    </row>
    <row r="685" spans="1:14" ht="15" customHeight="1">
      <c r="A685" s="21" t="s">
        <v>419</v>
      </c>
      <c r="B685" s="22" t="s">
        <v>420</v>
      </c>
      <c r="C685" s="22" t="s">
        <v>50</v>
      </c>
      <c r="D685" s="22" t="s">
        <v>55</v>
      </c>
      <c r="E685" s="119" t="s">
        <v>97</v>
      </c>
      <c r="F685" s="23" t="s">
        <v>276</v>
      </c>
      <c r="G685" s="22" t="s">
        <v>142</v>
      </c>
      <c r="H685" s="24">
        <v>66</v>
      </c>
      <c r="I685" s="118">
        <v>0</v>
      </c>
      <c r="J685" s="41">
        <v>135</v>
      </c>
      <c r="K685" s="41">
        <f t="shared" si="54"/>
        <v>135</v>
      </c>
      <c r="L685" s="121">
        <f t="shared" si="55"/>
        <v>0</v>
      </c>
      <c r="M685" s="34">
        <v>4299</v>
      </c>
      <c r="N685" s="122">
        <f t="shared" si="56"/>
        <v>0</v>
      </c>
    </row>
    <row r="686" spans="1:14" ht="15" customHeight="1">
      <c r="A686" s="21" t="s">
        <v>421</v>
      </c>
      <c r="B686" s="22" t="s">
        <v>422</v>
      </c>
      <c r="C686" s="22" t="s">
        <v>50</v>
      </c>
      <c r="D686" s="22" t="s">
        <v>55</v>
      </c>
      <c r="E686" s="119" t="s">
        <v>97</v>
      </c>
      <c r="F686" s="23" t="s">
        <v>408</v>
      </c>
      <c r="G686" s="22"/>
      <c r="H686" s="24">
        <v>15</v>
      </c>
      <c r="I686" s="118">
        <v>0</v>
      </c>
      <c r="J686" s="41">
        <v>135</v>
      </c>
      <c r="K686" s="41">
        <f t="shared" si="54"/>
        <v>135</v>
      </c>
      <c r="L686" s="121">
        <f t="shared" si="55"/>
        <v>0</v>
      </c>
      <c r="M686" s="34">
        <v>44832</v>
      </c>
      <c r="N686" s="122">
        <f t="shared" si="56"/>
        <v>0</v>
      </c>
    </row>
    <row r="687" spans="1:14" ht="15" customHeight="1">
      <c r="A687" s="21" t="s">
        <v>423</v>
      </c>
      <c r="B687" s="22" t="s">
        <v>424</v>
      </c>
      <c r="C687" s="22" t="s">
        <v>50</v>
      </c>
      <c r="D687" s="22" t="s">
        <v>55</v>
      </c>
      <c r="E687" s="119" t="s">
        <v>97</v>
      </c>
      <c r="F687" s="23" t="s">
        <v>408</v>
      </c>
      <c r="G687" s="22"/>
      <c r="H687" s="24">
        <v>204</v>
      </c>
      <c r="I687" s="118">
        <v>0</v>
      </c>
      <c r="J687" s="41">
        <v>135</v>
      </c>
      <c r="K687" s="41">
        <f t="shared" si="54"/>
        <v>135</v>
      </c>
      <c r="L687" s="121">
        <f t="shared" si="55"/>
        <v>0</v>
      </c>
      <c r="M687" s="34">
        <v>47531</v>
      </c>
      <c r="N687" s="122">
        <f t="shared" si="56"/>
        <v>0</v>
      </c>
    </row>
    <row r="688" spans="1:14" ht="15" customHeight="1">
      <c r="A688" s="21" t="s">
        <v>425</v>
      </c>
      <c r="B688" s="22" t="s">
        <v>426</v>
      </c>
      <c r="C688" s="22" t="s">
        <v>50</v>
      </c>
      <c r="D688" s="22" t="s">
        <v>55</v>
      </c>
      <c r="E688" s="119" t="s">
        <v>97</v>
      </c>
      <c r="F688" s="23" t="s">
        <v>408</v>
      </c>
      <c r="G688" s="22" t="s">
        <v>142</v>
      </c>
      <c r="H688" s="24">
        <v>375</v>
      </c>
      <c r="I688" s="118">
        <v>0</v>
      </c>
      <c r="J688" s="41">
        <v>135</v>
      </c>
      <c r="K688" s="41">
        <f t="shared" si="54"/>
        <v>135</v>
      </c>
      <c r="L688" s="121">
        <f t="shared" si="55"/>
        <v>0</v>
      </c>
      <c r="M688" s="34">
        <v>51866</v>
      </c>
      <c r="N688" s="122">
        <f t="shared" si="56"/>
        <v>0</v>
      </c>
    </row>
    <row r="689" spans="1:14" ht="15" customHeight="1">
      <c r="A689" s="21" t="s">
        <v>427</v>
      </c>
      <c r="B689" s="22" t="s">
        <v>426</v>
      </c>
      <c r="C689" s="22" t="s">
        <v>50</v>
      </c>
      <c r="D689" s="22" t="s">
        <v>89</v>
      </c>
      <c r="E689" s="119" t="s">
        <v>97</v>
      </c>
      <c r="F689" s="23" t="s">
        <v>127</v>
      </c>
      <c r="G689" s="22"/>
      <c r="H689" s="24">
        <v>43</v>
      </c>
      <c r="I689" s="118">
        <v>0</v>
      </c>
      <c r="J689" s="41">
        <v>165</v>
      </c>
      <c r="K689" s="41">
        <f t="shared" si="54"/>
        <v>165</v>
      </c>
      <c r="L689" s="121">
        <f t="shared" si="55"/>
        <v>0</v>
      </c>
      <c r="M689" s="34">
        <v>91340</v>
      </c>
      <c r="N689" s="122">
        <f t="shared" si="56"/>
        <v>0</v>
      </c>
    </row>
    <row r="690" spans="1:14" ht="15" customHeight="1">
      <c r="A690" s="21" t="s">
        <v>428</v>
      </c>
      <c r="B690" s="22" t="s">
        <v>429</v>
      </c>
      <c r="C690" s="22" t="s">
        <v>50</v>
      </c>
      <c r="D690" s="22" t="s">
        <v>89</v>
      </c>
      <c r="E690" s="119" t="s">
        <v>97</v>
      </c>
      <c r="F690" s="23" t="s">
        <v>430</v>
      </c>
      <c r="G690" s="22"/>
      <c r="H690" s="24">
        <v>12</v>
      </c>
      <c r="I690" s="118">
        <v>0</v>
      </c>
      <c r="J690" s="41">
        <v>165</v>
      </c>
      <c r="K690" s="41">
        <f t="shared" si="54"/>
        <v>165</v>
      </c>
      <c r="L690" s="121">
        <f t="shared" si="55"/>
        <v>0</v>
      </c>
      <c r="M690" s="34">
        <v>91606</v>
      </c>
      <c r="N690" s="122">
        <f t="shared" si="56"/>
        <v>0</v>
      </c>
    </row>
    <row r="691" spans="1:14" ht="15" customHeight="1">
      <c r="A691" s="21" t="s">
        <v>431</v>
      </c>
      <c r="B691" s="22" t="s">
        <v>432</v>
      </c>
      <c r="C691" s="22" t="s">
        <v>50</v>
      </c>
      <c r="D691" s="22" t="s">
        <v>55</v>
      </c>
      <c r="E691" s="119" t="s">
        <v>97</v>
      </c>
      <c r="F691" s="23" t="s">
        <v>56</v>
      </c>
      <c r="G691" s="22" t="s">
        <v>142</v>
      </c>
      <c r="H691" s="24">
        <v>1</v>
      </c>
      <c r="I691" s="118">
        <v>0</v>
      </c>
      <c r="J691" s="41">
        <v>135</v>
      </c>
      <c r="K691" s="41">
        <f t="shared" si="54"/>
        <v>135</v>
      </c>
      <c r="L691" s="121">
        <f t="shared" si="55"/>
        <v>0</v>
      </c>
      <c r="M691" s="34">
        <v>52423</v>
      </c>
      <c r="N691" s="122">
        <f t="shared" si="56"/>
        <v>0</v>
      </c>
    </row>
    <row r="692" spans="1:14" ht="15" customHeight="1">
      <c r="A692" s="21" t="s">
        <v>433</v>
      </c>
      <c r="B692" s="22" t="s">
        <v>434</v>
      </c>
      <c r="C692" s="22" t="s">
        <v>50</v>
      </c>
      <c r="D692" s="22" t="s">
        <v>55</v>
      </c>
      <c r="E692" s="119" t="s">
        <v>97</v>
      </c>
      <c r="F692" s="23" t="s">
        <v>61</v>
      </c>
      <c r="G692" s="22"/>
      <c r="H692" s="24">
        <v>9</v>
      </c>
      <c r="I692" s="118">
        <v>0</v>
      </c>
      <c r="J692" s="41">
        <v>135</v>
      </c>
      <c r="K692" s="41">
        <f t="shared" si="54"/>
        <v>135</v>
      </c>
      <c r="L692" s="121">
        <f t="shared" si="55"/>
        <v>0</v>
      </c>
      <c r="M692" s="34">
        <v>44221</v>
      </c>
      <c r="N692" s="122">
        <f t="shared" si="56"/>
        <v>0</v>
      </c>
    </row>
    <row r="693" spans="1:14" ht="15" customHeight="1">
      <c r="A693" s="21" t="s">
        <v>435</v>
      </c>
      <c r="B693" s="22" t="s">
        <v>434</v>
      </c>
      <c r="C693" s="22" t="s">
        <v>50</v>
      </c>
      <c r="D693" s="22" t="s">
        <v>89</v>
      </c>
      <c r="E693" s="119" t="s">
        <v>97</v>
      </c>
      <c r="F693" s="23" t="s">
        <v>56</v>
      </c>
      <c r="G693" s="22"/>
      <c r="H693" s="24">
        <v>3</v>
      </c>
      <c r="I693" s="118">
        <v>0</v>
      </c>
      <c r="J693" s="41">
        <v>165</v>
      </c>
      <c r="K693" s="41">
        <f t="shared" si="54"/>
        <v>165</v>
      </c>
      <c r="L693" s="121">
        <f t="shared" si="55"/>
        <v>0</v>
      </c>
      <c r="M693" s="34">
        <v>92590</v>
      </c>
      <c r="N693" s="122">
        <f t="shared" si="56"/>
        <v>0</v>
      </c>
    </row>
    <row r="694" spans="1:14" ht="15" customHeight="1">
      <c r="A694" s="21" t="s">
        <v>436</v>
      </c>
      <c r="B694" s="22" t="s">
        <v>437</v>
      </c>
      <c r="C694" s="22" t="s">
        <v>50</v>
      </c>
      <c r="D694" s="22" t="s">
        <v>55</v>
      </c>
      <c r="E694" s="119" t="s">
        <v>97</v>
      </c>
      <c r="F694" s="23" t="s">
        <v>408</v>
      </c>
      <c r="G694" s="22"/>
      <c r="H694" s="24">
        <v>487</v>
      </c>
      <c r="I694" s="118">
        <v>0</v>
      </c>
      <c r="J694" s="41">
        <v>135</v>
      </c>
      <c r="K694" s="41">
        <f t="shared" si="54"/>
        <v>135</v>
      </c>
      <c r="L694" s="121">
        <f t="shared" si="55"/>
        <v>0</v>
      </c>
      <c r="M694" s="34">
        <v>92573</v>
      </c>
      <c r="N694" s="122">
        <f t="shared" si="56"/>
        <v>0</v>
      </c>
    </row>
    <row r="695" spans="1:14" ht="15" customHeight="1">
      <c r="A695" s="21" t="s">
        <v>438</v>
      </c>
      <c r="B695" s="22" t="s">
        <v>437</v>
      </c>
      <c r="C695" s="22" t="s">
        <v>50</v>
      </c>
      <c r="D695" s="22" t="s">
        <v>89</v>
      </c>
      <c r="E695" s="119" t="s">
        <v>97</v>
      </c>
      <c r="F695" s="23" t="s">
        <v>127</v>
      </c>
      <c r="G695" s="22"/>
      <c r="H695" s="24">
        <v>116</v>
      </c>
      <c r="I695" s="118">
        <v>0</v>
      </c>
      <c r="J695" s="41">
        <v>165</v>
      </c>
      <c r="K695" s="41">
        <f t="shared" si="54"/>
        <v>165</v>
      </c>
      <c r="L695" s="121">
        <f t="shared" si="55"/>
        <v>0</v>
      </c>
      <c r="M695" s="34">
        <v>92651</v>
      </c>
      <c r="N695" s="122">
        <f t="shared" si="56"/>
        <v>0</v>
      </c>
    </row>
    <row r="696" spans="1:14" ht="15" customHeight="1">
      <c r="A696" s="21" t="s">
        <v>439</v>
      </c>
      <c r="B696" s="22" t="s">
        <v>440</v>
      </c>
      <c r="C696" s="22" t="s">
        <v>50</v>
      </c>
      <c r="D696" s="22" t="s">
        <v>55</v>
      </c>
      <c r="E696" s="119"/>
      <c r="F696" s="23" t="s">
        <v>408</v>
      </c>
      <c r="G696" s="22"/>
      <c r="H696" s="24">
        <v>146</v>
      </c>
      <c r="I696" s="118">
        <v>0</v>
      </c>
      <c r="J696" s="41">
        <v>135</v>
      </c>
      <c r="K696" s="41">
        <f t="shared" si="54"/>
        <v>135</v>
      </c>
      <c r="L696" s="121">
        <f t="shared" si="55"/>
        <v>0</v>
      </c>
      <c r="M696" s="34">
        <v>91335</v>
      </c>
      <c r="N696" s="122">
        <f t="shared" si="56"/>
        <v>0</v>
      </c>
    </row>
    <row r="697" spans="1:14" ht="15" customHeight="1">
      <c r="A697" s="21" t="s">
        <v>441</v>
      </c>
      <c r="B697" s="22" t="s">
        <v>440</v>
      </c>
      <c r="C697" s="22" t="s">
        <v>50</v>
      </c>
      <c r="D697" s="22" t="s">
        <v>89</v>
      </c>
      <c r="E697" s="119"/>
      <c r="F697" s="23" t="s">
        <v>93</v>
      </c>
      <c r="G697" s="22"/>
      <c r="H697" s="24">
        <v>44</v>
      </c>
      <c r="I697" s="118">
        <v>0</v>
      </c>
      <c r="J697" s="41">
        <v>165</v>
      </c>
      <c r="K697" s="41">
        <f t="shared" si="54"/>
        <v>165</v>
      </c>
      <c r="L697" s="121">
        <f t="shared" si="55"/>
        <v>0</v>
      </c>
      <c r="M697" s="34">
        <v>92680</v>
      </c>
      <c r="N697" s="122">
        <f t="shared" si="56"/>
        <v>0</v>
      </c>
    </row>
    <row r="698" spans="1:14" ht="15" customHeight="1">
      <c r="A698" s="21" t="s">
        <v>450</v>
      </c>
      <c r="B698" s="22" t="s">
        <v>451</v>
      </c>
      <c r="C698" s="22" t="s">
        <v>50</v>
      </c>
      <c r="D698" s="22" t="s">
        <v>51</v>
      </c>
      <c r="E698" s="119" t="s">
        <v>147</v>
      </c>
      <c r="F698" s="23" t="s">
        <v>150</v>
      </c>
      <c r="G698" s="22"/>
      <c r="H698" s="24">
        <v>5</v>
      </c>
      <c r="I698" s="118">
        <v>0</v>
      </c>
      <c r="J698" s="41">
        <v>60</v>
      </c>
      <c r="K698" s="41">
        <f t="shared" si="54"/>
        <v>60</v>
      </c>
      <c r="L698" s="121">
        <f t="shared" si="55"/>
        <v>0</v>
      </c>
      <c r="M698" s="34"/>
      <c r="N698" s="122">
        <f t="shared" si="56"/>
        <v>0</v>
      </c>
    </row>
    <row r="699" spans="1:14" ht="15" customHeight="1">
      <c r="A699" s="21" t="s">
        <v>483</v>
      </c>
      <c r="B699" s="22" t="s">
        <v>484</v>
      </c>
      <c r="C699" s="22" t="s">
        <v>50</v>
      </c>
      <c r="D699" s="22" t="s">
        <v>60</v>
      </c>
      <c r="E699" s="119" t="s">
        <v>97</v>
      </c>
      <c r="F699" s="23" t="s">
        <v>61</v>
      </c>
      <c r="G699" s="22"/>
      <c r="H699" s="24">
        <v>71</v>
      </c>
      <c r="I699" s="118">
        <v>0</v>
      </c>
      <c r="J699" s="41">
        <v>105</v>
      </c>
      <c r="K699" s="41">
        <f t="shared" ref="K699:K728" si="57">J699*(1-$N$11)</f>
        <v>105</v>
      </c>
      <c r="L699" s="121">
        <f t="shared" ref="L699:L728" si="58">1-(K699/J699)</f>
        <v>0</v>
      </c>
      <c r="M699" s="34">
        <v>94010</v>
      </c>
      <c r="N699" s="122">
        <f t="shared" ref="N699:N728" si="59">I699 * K699</f>
        <v>0</v>
      </c>
    </row>
    <row r="700" spans="1:14" ht="15" customHeight="1">
      <c r="A700" s="21" t="s">
        <v>485</v>
      </c>
      <c r="B700" s="22" t="s">
        <v>486</v>
      </c>
      <c r="C700" s="22" t="s">
        <v>50</v>
      </c>
      <c r="D700" s="22" t="s">
        <v>55</v>
      </c>
      <c r="E700" s="119"/>
      <c r="F700" s="23" t="s">
        <v>276</v>
      </c>
      <c r="G700" s="22"/>
      <c r="H700" s="24">
        <v>548</v>
      </c>
      <c r="I700" s="118">
        <v>0</v>
      </c>
      <c r="J700" s="41">
        <v>135</v>
      </c>
      <c r="K700" s="41">
        <f t="shared" si="57"/>
        <v>135</v>
      </c>
      <c r="L700" s="121">
        <f t="shared" si="58"/>
        <v>0</v>
      </c>
      <c r="M700" s="34">
        <v>55584</v>
      </c>
      <c r="N700" s="122">
        <f t="shared" si="59"/>
        <v>0</v>
      </c>
    </row>
    <row r="701" spans="1:14" ht="15" customHeight="1">
      <c r="A701" s="21" t="s">
        <v>496</v>
      </c>
      <c r="B701" s="22" t="s">
        <v>497</v>
      </c>
      <c r="C701" s="22" t="s">
        <v>50</v>
      </c>
      <c r="D701" s="22" t="s">
        <v>51</v>
      </c>
      <c r="E701" s="119"/>
      <c r="F701" s="23" t="s">
        <v>127</v>
      </c>
      <c r="G701" s="22"/>
      <c r="H701" s="24">
        <v>1</v>
      </c>
      <c r="I701" s="118">
        <v>0</v>
      </c>
      <c r="J701" s="41">
        <v>60</v>
      </c>
      <c r="K701" s="41">
        <f t="shared" si="57"/>
        <v>60</v>
      </c>
      <c r="L701" s="121">
        <f t="shared" si="58"/>
        <v>0</v>
      </c>
      <c r="M701" s="34">
        <v>94009</v>
      </c>
      <c r="N701" s="122">
        <f t="shared" si="59"/>
        <v>0</v>
      </c>
    </row>
    <row r="702" spans="1:14" ht="15" customHeight="1">
      <c r="A702" s="21" t="s">
        <v>606</v>
      </c>
      <c r="B702" s="22" t="s">
        <v>607</v>
      </c>
      <c r="C702" s="22" t="s">
        <v>50</v>
      </c>
      <c r="D702" s="22" t="s">
        <v>60</v>
      </c>
      <c r="E702" s="119"/>
      <c r="F702" s="23" t="s">
        <v>410</v>
      </c>
      <c r="G702" s="22"/>
      <c r="H702" s="24">
        <v>793</v>
      </c>
      <c r="I702" s="118">
        <v>0</v>
      </c>
      <c r="J702" s="41">
        <v>105</v>
      </c>
      <c r="K702" s="41">
        <f t="shared" si="57"/>
        <v>105</v>
      </c>
      <c r="L702" s="121">
        <f t="shared" si="58"/>
        <v>0</v>
      </c>
      <c r="M702" s="34">
        <v>91794</v>
      </c>
      <c r="N702" s="122">
        <f t="shared" si="59"/>
        <v>0</v>
      </c>
    </row>
    <row r="703" spans="1:14" ht="15" customHeight="1">
      <c r="A703" s="21" t="s">
        <v>608</v>
      </c>
      <c r="B703" s="22" t="s">
        <v>609</v>
      </c>
      <c r="C703" s="22" t="s">
        <v>50</v>
      </c>
      <c r="D703" s="22" t="s">
        <v>55</v>
      </c>
      <c r="E703" s="119"/>
      <c r="F703" s="23" t="s">
        <v>410</v>
      </c>
      <c r="G703" s="22"/>
      <c r="H703" s="24">
        <v>85</v>
      </c>
      <c r="I703" s="118">
        <v>0</v>
      </c>
      <c r="J703" s="41">
        <v>135</v>
      </c>
      <c r="K703" s="41">
        <f t="shared" si="57"/>
        <v>135</v>
      </c>
      <c r="L703" s="121">
        <f t="shared" si="58"/>
        <v>0</v>
      </c>
      <c r="M703" s="34">
        <v>91859</v>
      </c>
      <c r="N703" s="122">
        <f t="shared" si="59"/>
        <v>0</v>
      </c>
    </row>
    <row r="704" spans="1:14" ht="15" customHeight="1">
      <c r="A704" s="21" t="s">
        <v>610</v>
      </c>
      <c r="B704" s="22" t="s">
        <v>611</v>
      </c>
      <c r="C704" s="22" t="s">
        <v>50</v>
      </c>
      <c r="D704" s="22" t="s">
        <v>55</v>
      </c>
      <c r="E704" s="119"/>
      <c r="F704" s="23" t="s">
        <v>612</v>
      </c>
      <c r="G704" s="22"/>
      <c r="H704" s="24">
        <v>5</v>
      </c>
      <c r="I704" s="118">
        <v>0</v>
      </c>
      <c r="J704" s="41">
        <v>135</v>
      </c>
      <c r="K704" s="41">
        <f t="shared" si="57"/>
        <v>135</v>
      </c>
      <c r="L704" s="121">
        <f t="shared" si="58"/>
        <v>0</v>
      </c>
      <c r="M704" s="34">
        <v>91064</v>
      </c>
      <c r="N704" s="122">
        <f t="shared" si="59"/>
        <v>0</v>
      </c>
    </row>
    <row r="705" spans="1:14" ht="15" customHeight="1">
      <c r="A705" s="21" t="s">
        <v>613</v>
      </c>
      <c r="B705" s="22" t="s">
        <v>614</v>
      </c>
      <c r="C705" s="22" t="s">
        <v>50</v>
      </c>
      <c r="D705" s="22" t="s">
        <v>55</v>
      </c>
      <c r="E705" s="119"/>
      <c r="F705" s="23" t="s">
        <v>408</v>
      </c>
      <c r="G705" s="22"/>
      <c r="H705" s="24">
        <v>400</v>
      </c>
      <c r="I705" s="118">
        <v>0</v>
      </c>
      <c r="J705" s="41">
        <v>135</v>
      </c>
      <c r="K705" s="41">
        <f t="shared" si="57"/>
        <v>135</v>
      </c>
      <c r="L705" s="121">
        <f t="shared" si="58"/>
        <v>0</v>
      </c>
      <c r="M705" s="34">
        <v>91860</v>
      </c>
      <c r="N705" s="122">
        <f t="shared" si="59"/>
        <v>0</v>
      </c>
    </row>
    <row r="706" spans="1:14" ht="15" customHeight="1">
      <c r="A706" s="21" t="s">
        <v>615</v>
      </c>
      <c r="B706" s="22" t="s">
        <v>616</v>
      </c>
      <c r="C706" s="22" t="s">
        <v>50</v>
      </c>
      <c r="D706" s="22" t="s">
        <v>55</v>
      </c>
      <c r="E706" s="119"/>
      <c r="F706" s="23" t="s">
        <v>617</v>
      </c>
      <c r="G706" s="22"/>
      <c r="H706" s="24">
        <v>3</v>
      </c>
      <c r="I706" s="118">
        <v>0</v>
      </c>
      <c r="J706" s="41">
        <v>135</v>
      </c>
      <c r="K706" s="41">
        <f t="shared" si="57"/>
        <v>135</v>
      </c>
      <c r="L706" s="121">
        <f t="shared" si="58"/>
        <v>0</v>
      </c>
      <c r="M706" s="34">
        <v>92316</v>
      </c>
      <c r="N706" s="122">
        <f t="shared" si="59"/>
        <v>0</v>
      </c>
    </row>
    <row r="707" spans="1:14" ht="15" customHeight="1">
      <c r="A707" s="21" t="s">
        <v>618</v>
      </c>
      <c r="B707" s="22" t="s">
        <v>619</v>
      </c>
      <c r="C707" s="22" t="s">
        <v>50</v>
      </c>
      <c r="D707" s="22" t="s">
        <v>89</v>
      </c>
      <c r="E707" s="119" t="s">
        <v>97</v>
      </c>
      <c r="F707" s="23" t="s">
        <v>112</v>
      </c>
      <c r="G707" s="22"/>
      <c r="H707" s="24">
        <v>3</v>
      </c>
      <c r="I707" s="118">
        <v>0</v>
      </c>
      <c r="J707" s="41">
        <v>140</v>
      </c>
      <c r="K707" s="41">
        <f t="shared" si="57"/>
        <v>140</v>
      </c>
      <c r="L707" s="121">
        <f t="shared" si="58"/>
        <v>0</v>
      </c>
      <c r="M707" s="34">
        <v>15585</v>
      </c>
      <c r="N707" s="122">
        <f t="shared" si="59"/>
        <v>0</v>
      </c>
    </row>
    <row r="708" spans="1:14" ht="15" customHeight="1">
      <c r="A708" s="21" t="s">
        <v>620</v>
      </c>
      <c r="B708" s="22" t="s">
        <v>621</v>
      </c>
      <c r="C708" s="22" t="s">
        <v>50</v>
      </c>
      <c r="D708" s="22" t="s">
        <v>55</v>
      </c>
      <c r="E708" s="119" t="s">
        <v>97</v>
      </c>
      <c r="F708" s="23" t="s">
        <v>100</v>
      </c>
      <c r="G708" s="22"/>
      <c r="H708" s="24">
        <v>150</v>
      </c>
      <c r="I708" s="118">
        <v>0</v>
      </c>
      <c r="J708" s="41">
        <v>115</v>
      </c>
      <c r="K708" s="41">
        <f t="shared" si="57"/>
        <v>115</v>
      </c>
      <c r="L708" s="121">
        <f t="shared" si="58"/>
        <v>0</v>
      </c>
      <c r="M708" s="34">
        <v>38757</v>
      </c>
      <c r="N708" s="122">
        <f t="shared" si="59"/>
        <v>0</v>
      </c>
    </row>
    <row r="709" spans="1:14" ht="15" customHeight="1">
      <c r="A709" s="21" t="s">
        <v>622</v>
      </c>
      <c r="B709" s="22" t="s">
        <v>621</v>
      </c>
      <c r="C709" s="22" t="s">
        <v>50</v>
      </c>
      <c r="D709" s="22" t="s">
        <v>89</v>
      </c>
      <c r="E709" s="119" t="s">
        <v>97</v>
      </c>
      <c r="F709" s="23" t="s">
        <v>623</v>
      </c>
      <c r="G709" s="22"/>
      <c r="H709" s="24">
        <v>1</v>
      </c>
      <c r="I709" s="118">
        <v>0</v>
      </c>
      <c r="J709" s="41">
        <v>140</v>
      </c>
      <c r="K709" s="41">
        <f t="shared" si="57"/>
        <v>140</v>
      </c>
      <c r="L709" s="121">
        <f t="shared" si="58"/>
        <v>0</v>
      </c>
      <c r="M709" s="34"/>
      <c r="N709" s="122">
        <f t="shared" si="59"/>
        <v>0</v>
      </c>
    </row>
    <row r="710" spans="1:14" ht="15" customHeight="1">
      <c r="A710" s="21" t="s">
        <v>624</v>
      </c>
      <c r="B710" s="22" t="s">
        <v>625</v>
      </c>
      <c r="C710" s="22" t="s">
        <v>50</v>
      </c>
      <c r="D710" s="22" t="s">
        <v>89</v>
      </c>
      <c r="E710" s="119" t="s">
        <v>97</v>
      </c>
      <c r="F710" s="23" t="s">
        <v>96</v>
      </c>
      <c r="G710" s="22"/>
      <c r="H710" s="24">
        <v>5</v>
      </c>
      <c r="I710" s="118">
        <v>0</v>
      </c>
      <c r="J710" s="41">
        <v>140</v>
      </c>
      <c r="K710" s="41">
        <f t="shared" si="57"/>
        <v>140</v>
      </c>
      <c r="L710" s="121">
        <f t="shared" si="58"/>
        <v>0</v>
      </c>
      <c r="M710" s="34">
        <v>55736</v>
      </c>
      <c r="N710" s="122">
        <f t="shared" si="59"/>
        <v>0</v>
      </c>
    </row>
    <row r="711" spans="1:14" ht="15" customHeight="1">
      <c r="A711" s="21" t="s">
        <v>676</v>
      </c>
      <c r="B711" s="22" t="s">
        <v>677</v>
      </c>
      <c r="C711" s="22" t="s">
        <v>50</v>
      </c>
      <c r="D711" s="22" t="s">
        <v>60</v>
      </c>
      <c r="E711" s="119"/>
      <c r="F711" s="23" t="s">
        <v>222</v>
      </c>
      <c r="G711" s="22" t="s">
        <v>382</v>
      </c>
      <c r="H711" s="24">
        <v>93</v>
      </c>
      <c r="I711" s="118">
        <v>0</v>
      </c>
      <c r="J711" s="41">
        <v>80</v>
      </c>
      <c r="K711" s="41">
        <f t="shared" si="57"/>
        <v>80</v>
      </c>
      <c r="L711" s="121">
        <f t="shared" si="58"/>
        <v>0</v>
      </c>
      <c r="M711" s="34">
        <v>37710</v>
      </c>
      <c r="N711" s="122">
        <f t="shared" si="59"/>
        <v>0</v>
      </c>
    </row>
    <row r="712" spans="1:14" ht="15" customHeight="1">
      <c r="A712" s="21" t="s">
        <v>678</v>
      </c>
      <c r="B712" s="22" t="s">
        <v>679</v>
      </c>
      <c r="C712" s="22" t="s">
        <v>50</v>
      </c>
      <c r="D712" s="22" t="s">
        <v>60</v>
      </c>
      <c r="E712" s="119"/>
      <c r="F712" s="23" t="s">
        <v>122</v>
      </c>
      <c r="G712" s="22" t="s">
        <v>382</v>
      </c>
      <c r="H712" s="24">
        <v>7</v>
      </c>
      <c r="I712" s="118">
        <v>0</v>
      </c>
      <c r="J712" s="41">
        <v>80</v>
      </c>
      <c r="K712" s="41">
        <f t="shared" si="57"/>
        <v>80</v>
      </c>
      <c r="L712" s="121">
        <f t="shared" si="58"/>
        <v>0</v>
      </c>
      <c r="M712" s="34">
        <v>46707</v>
      </c>
      <c r="N712" s="122">
        <f t="shared" si="59"/>
        <v>0</v>
      </c>
    </row>
    <row r="713" spans="1:14" ht="15" customHeight="1">
      <c r="A713" s="21" t="s">
        <v>680</v>
      </c>
      <c r="B713" s="22" t="s">
        <v>681</v>
      </c>
      <c r="C713" s="22" t="s">
        <v>50</v>
      </c>
      <c r="D713" s="22" t="s">
        <v>60</v>
      </c>
      <c r="E713" s="119"/>
      <c r="F713" s="23" t="s">
        <v>224</v>
      </c>
      <c r="G713" s="22" t="s">
        <v>382</v>
      </c>
      <c r="H713" s="24">
        <v>97</v>
      </c>
      <c r="I713" s="118">
        <v>0</v>
      </c>
      <c r="J713" s="41">
        <v>80</v>
      </c>
      <c r="K713" s="41">
        <f t="shared" si="57"/>
        <v>80</v>
      </c>
      <c r="L713" s="121">
        <f t="shared" si="58"/>
        <v>0</v>
      </c>
      <c r="M713" s="34">
        <v>25133</v>
      </c>
      <c r="N713" s="122">
        <f t="shared" si="59"/>
        <v>0</v>
      </c>
    </row>
    <row r="714" spans="1:14" ht="15" customHeight="1">
      <c r="A714" s="21" t="s">
        <v>682</v>
      </c>
      <c r="B714" s="22" t="s">
        <v>683</v>
      </c>
      <c r="C714" s="22" t="s">
        <v>50</v>
      </c>
      <c r="D714" s="22" t="s">
        <v>60</v>
      </c>
      <c r="E714" s="119"/>
      <c r="F714" s="23" t="s">
        <v>224</v>
      </c>
      <c r="G714" s="22" t="s">
        <v>382</v>
      </c>
      <c r="H714" s="24">
        <v>185</v>
      </c>
      <c r="I714" s="118">
        <v>0</v>
      </c>
      <c r="J714" s="41">
        <v>80</v>
      </c>
      <c r="K714" s="41">
        <f t="shared" si="57"/>
        <v>80</v>
      </c>
      <c r="L714" s="121">
        <f t="shared" si="58"/>
        <v>0</v>
      </c>
      <c r="M714" s="34">
        <v>7998</v>
      </c>
      <c r="N714" s="122">
        <f t="shared" si="59"/>
        <v>0</v>
      </c>
    </row>
    <row r="715" spans="1:14" ht="15" customHeight="1">
      <c r="A715" s="21" t="s">
        <v>684</v>
      </c>
      <c r="B715" s="22" t="s">
        <v>685</v>
      </c>
      <c r="C715" s="22" t="s">
        <v>50</v>
      </c>
      <c r="D715" s="22" t="s">
        <v>60</v>
      </c>
      <c r="E715" s="119"/>
      <c r="F715" s="23" t="s">
        <v>224</v>
      </c>
      <c r="G715" s="22" t="s">
        <v>382</v>
      </c>
      <c r="H715" s="24">
        <v>20</v>
      </c>
      <c r="I715" s="118">
        <v>0</v>
      </c>
      <c r="J715" s="41">
        <v>80</v>
      </c>
      <c r="K715" s="41">
        <f t="shared" si="57"/>
        <v>80</v>
      </c>
      <c r="L715" s="121">
        <f t="shared" si="58"/>
        <v>0</v>
      </c>
      <c r="M715" s="34">
        <v>51400</v>
      </c>
      <c r="N715" s="122">
        <f t="shared" si="59"/>
        <v>0</v>
      </c>
    </row>
    <row r="716" spans="1:14" ht="15" customHeight="1">
      <c r="A716" s="21" t="s">
        <v>686</v>
      </c>
      <c r="B716" s="22" t="s">
        <v>687</v>
      </c>
      <c r="C716" s="22" t="s">
        <v>50</v>
      </c>
      <c r="D716" s="22" t="s">
        <v>60</v>
      </c>
      <c r="E716" s="119"/>
      <c r="F716" s="23" t="s">
        <v>224</v>
      </c>
      <c r="G716" s="22" t="s">
        <v>382</v>
      </c>
      <c r="H716" s="24">
        <v>125</v>
      </c>
      <c r="I716" s="118">
        <v>0</v>
      </c>
      <c r="J716" s="41">
        <v>80</v>
      </c>
      <c r="K716" s="41">
        <f t="shared" si="57"/>
        <v>80</v>
      </c>
      <c r="L716" s="121">
        <f t="shared" si="58"/>
        <v>0</v>
      </c>
      <c r="M716" s="34">
        <v>23287</v>
      </c>
      <c r="N716" s="122">
        <f t="shared" si="59"/>
        <v>0</v>
      </c>
    </row>
    <row r="717" spans="1:14" ht="15" customHeight="1">
      <c r="A717" s="21" t="s">
        <v>688</v>
      </c>
      <c r="B717" s="22" t="s">
        <v>689</v>
      </c>
      <c r="C717" s="22" t="s">
        <v>50</v>
      </c>
      <c r="D717" s="22" t="s">
        <v>60</v>
      </c>
      <c r="E717" s="119"/>
      <c r="F717" s="23" t="s">
        <v>122</v>
      </c>
      <c r="G717" s="22" t="s">
        <v>382</v>
      </c>
      <c r="H717" s="24">
        <v>58</v>
      </c>
      <c r="I717" s="118">
        <v>0</v>
      </c>
      <c r="J717" s="41">
        <v>80</v>
      </c>
      <c r="K717" s="41">
        <f t="shared" si="57"/>
        <v>80</v>
      </c>
      <c r="L717" s="121">
        <f t="shared" si="58"/>
        <v>0</v>
      </c>
      <c r="M717" s="34">
        <v>91588</v>
      </c>
      <c r="N717" s="122">
        <f t="shared" si="59"/>
        <v>0</v>
      </c>
    </row>
    <row r="718" spans="1:14" ht="15" customHeight="1">
      <c r="A718" s="21" t="s">
        <v>751</v>
      </c>
      <c r="B718" s="22" t="s">
        <v>750</v>
      </c>
      <c r="C718" s="22" t="s">
        <v>50</v>
      </c>
      <c r="D718" s="22" t="s">
        <v>60</v>
      </c>
      <c r="E718" s="119"/>
      <c r="F718" s="23" t="s">
        <v>752</v>
      </c>
      <c r="G718" s="22" t="s">
        <v>382</v>
      </c>
      <c r="H718" s="24">
        <v>1974</v>
      </c>
      <c r="I718" s="118">
        <v>0</v>
      </c>
      <c r="J718" s="41">
        <v>80</v>
      </c>
      <c r="K718" s="41">
        <f t="shared" si="57"/>
        <v>80</v>
      </c>
      <c r="L718" s="121">
        <f t="shared" si="58"/>
        <v>0</v>
      </c>
      <c r="M718" s="34">
        <v>2316</v>
      </c>
      <c r="N718" s="122">
        <f t="shared" si="59"/>
        <v>0</v>
      </c>
    </row>
    <row r="719" spans="1:14" ht="15" customHeight="1">
      <c r="A719" s="21" t="s">
        <v>749</v>
      </c>
      <c r="B719" s="22" t="s">
        <v>750</v>
      </c>
      <c r="C719" s="22" t="s">
        <v>50</v>
      </c>
      <c r="D719" s="22" t="s">
        <v>55</v>
      </c>
      <c r="E719" s="119"/>
      <c r="F719" s="23" t="s">
        <v>617</v>
      </c>
      <c r="G719" s="22" t="s">
        <v>382</v>
      </c>
      <c r="H719" s="24">
        <v>1</v>
      </c>
      <c r="I719" s="118">
        <v>0</v>
      </c>
      <c r="J719" s="41">
        <v>100</v>
      </c>
      <c r="K719" s="41">
        <f t="shared" si="57"/>
        <v>100</v>
      </c>
      <c r="L719" s="121">
        <f t="shared" si="58"/>
        <v>0</v>
      </c>
      <c r="M719" s="34">
        <v>22608</v>
      </c>
      <c r="N719" s="122">
        <f t="shared" si="59"/>
        <v>0</v>
      </c>
    </row>
    <row r="720" spans="1:14" ht="15" customHeight="1">
      <c r="A720" s="21" t="s">
        <v>756</v>
      </c>
      <c r="B720" s="22" t="s">
        <v>757</v>
      </c>
      <c r="C720" s="22" t="s">
        <v>50</v>
      </c>
      <c r="D720" s="22" t="s">
        <v>55</v>
      </c>
      <c r="E720" s="119"/>
      <c r="F720" s="23" t="s">
        <v>612</v>
      </c>
      <c r="G720" s="22" t="s">
        <v>382</v>
      </c>
      <c r="H720" s="24">
        <v>250</v>
      </c>
      <c r="I720" s="118">
        <v>0</v>
      </c>
      <c r="J720" s="41">
        <v>100</v>
      </c>
      <c r="K720" s="41">
        <f t="shared" si="57"/>
        <v>100</v>
      </c>
      <c r="L720" s="121">
        <f t="shared" si="58"/>
        <v>0</v>
      </c>
      <c r="M720" s="34">
        <v>24609</v>
      </c>
      <c r="N720" s="122">
        <f t="shared" si="59"/>
        <v>0</v>
      </c>
    </row>
    <row r="721" spans="1:14" ht="15" customHeight="1">
      <c r="A721" s="21" t="s">
        <v>762</v>
      </c>
      <c r="B721" s="22" t="s">
        <v>763</v>
      </c>
      <c r="C721" s="22" t="s">
        <v>50</v>
      </c>
      <c r="D721" s="22" t="s">
        <v>60</v>
      </c>
      <c r="E721" s="119"/>
      <c r="F721" s="23" t="s">
        <v>752</v>
      </c>
      <c r="G721" s="22" t="s">
        <v>382</v>
      </c>
      <c r="H721" s="24">
        <v>1700</v>
      </c>
      <c r="I721" s="118">
        <v>0</v>
      </c>
      <c r="J721" s="41">
        <v>80</v>
      </c>
      <c r="K721" s="41">
        <f t="shared" si="57"/>
        <v>80</v>
      </c>
      <c r="L721" s="121">
        <f t="shared" si="58"/>
        <v>0</v>
      </c>
      <c r="M721" s="34">
        <v>2377</v>
      </c>
      <c r="N721" s="122">
        <f t="shared" si="59"/>
        <v>0</v>
      </c>
    </row>
    <row r="722" spans="1:14" ht="15" customHeight="1">
      <c r="A722" s="21" t="s">
        <v>852</v>
      </c>
      <c r="B722" s="22" t="s">
        <v>853</v>
      </c>
      <c r="C722" s="22" t="s">
        <v>50</v>
      </c>
      <c r="D722" s="22" t="s">
        <v>55</v>
      </c>
      <c r="E722" s="119" t="s">
        <v>97</v>
      </c>
      <c r="F722" s="23" t="s">
        <v>130</v>
      </c>
      <c r="G722" s="22"/>
      <c r="H722" s="24">
        <v>60</v>
      </c>
      <c r="I722" s="118">
        <v>0</v>
      </c>
      <c r="J722" s="41">
        <v>135</v>
      </c>
      <c r="K722" s="41">
        <f t="shared" si="57"/>
        <v>135</v>
      </c>
      <c r="L722" s="121">
        <f t="shared" si="58"/>
        <v>0</v>
      </c>
      <c r="M722" s="34">
        <v>52750</v>
      </c>
      <c r="N722" s="122">
        <f t="shared" si="59"/>
        <v>0</v>
      </c>
    </row>
    <row r="723" spans="1:14" ht="15" customHeight="1">
      <c r="A723" s="21" t="s">
        <v>854</v>
      </c>
      <c r="B723" s="22" t="s">
        <v>853</v>
      </c>
      <c r="C723" s="22" t="s">
        <v>50</v>
      </c>
      <c r="D723" s="22" t="s">
        <v>89</v>
      </c>
      <c r="E723" s="119" t="s">
        <v>97</v>
      </c>
      <c r="F723" s="23" t="s">
        <v>100</v>
      </c>
      <c r="G723" s="22"/>
      <c r="H723" s="24">
        <v>144</v>
      </c>
      <c r="I723" s="118">
        <v>0</v>
      </c>
      <c r="J723" s="41">
        <v>165</v>
      </c>
      <c r="K723" s="41">
        <f t="shared" si="57"/>
        <v>165</v>
      </c>
      <c r="L723" s="121">
        <f t="shared" si="58"/>
        <v>0</v>
      </c>
      <c r="M723" s="34">
        <v>52975</v>
      </c>
      <c r="N723" s="122">
        <f t="shared" si="59"/>
        <v>0</v>
      </c>
    </row>
    <row r="724" spans="1:14" ht="15" customHeight="1">
      <c r="A724" s="21" t="s">
        <v>880</v>
      </c>
      <c r="B724" s="22" t="s">
        <v>881</v>
      </c>
      <c r="C724" s="22" t="s">
        <v>50</v>
      </c>
      <c r="D724" s="22" t="s">
        <v>51</v>
      </c>
      <c r="E724" s="119"/>
      <c r="F724" s="23" t="s">
        <v>61</v>
      </c>
      <c r="G724" s="22"/>
      <c r="H724" s="24">
        <v>1</v>
      </c>
      <c r="I724" s="118">
        <v>0</v>
      </c>
      <c r="J724" s="41">
        <v>105</v>
      </c>
      <c r="K724" s="41">
        <f t="shared" si="57"/>
        <v>105</v>
      </c>
      <c r="L724" s="121">
        <f t="shared" si="58"/>
        <v>0</v>
      </c>
      <c r="M724" s="34">
        <v>94012</v>
      </c>
      <c r="N724" s="122">
        <f t="shared" si="59"/>
        <v>0</v>
      </c>
    </row>
    <row r="725" spans="1:14" ht="15" customHeight="1">
      <c r="A725" s="21" t="s">
        <v>889</v>
      </c>
      <c r="B725" s="22" t="s">
        <v>890</v>
      </c>
      <c r="C725" s="22" t="s">
        <v>50</v>
      </c>
      <c r="D725" s="22" t="s">
        <v>55</v>
      </c>
      <c r="E725" s="119"/>
      <c r="F725" s="23" t="s">
        <v>227</v>
      </c>
      <c r="G725" s="22"/>
      <c r="H725" s="24">
        <v>226</v>
      </c>
      <c r="I725" s="118">
        <v>0</v>
      </c>
      <c r="J725" s="41">
        <v>115</v>
      </c>
      <c r="K725" s="41">
        <f t="shared" si="57"/>
        <v>115</v>
      </c>
      <c r="L725" s="121">
        <f t="shared" si="58"/>
        <v>0</v>
      </c>
      <c r="M725" s="34">
        <v>25104</v>
      </c>
      <c r="N725" s="122">
        <f t="shared" si="59"/>
        <v>0</v>
      </c>
    </row>
    <row r="726" spans="1:14" ht="15" customHeight="1">
      <c r="A726" s="21" t="s">
        <v>907</v>
      </c>
      <c r="B726" s="22" t="s">
        <v>908</v>
      </c>
      <c r="C726" s="22" t="s">
        <v>50</v>
      </c>
      <c r="D726" s="22" t="s">
        <v>55</v>
      </c>
      <c r="E726" s="119"/>
      <c r="F726" s="23" t="s">
        <v>430</v>
      </c>
      <c r="G726" s="22"/>
      <c r="H726" s="24">
        <v>174</v>
      </c>
      <c r="I726" s="118">
        <v>0</v>
      </c>
      <c r="J726" s="41">
        <v>115</v>
      </c>
      <c r="K726" s="41">
        <f t="shared" si="57"/>
        <v>115</v>
      </c>
      <c r="L726" s="121">
        <f t="shared" si="58"/>
        <v>0</v>
      </c>
      <c r="M726" s="34">
        <v>43602</v>
      </c>
      <c r="N726" s="122">
        <f t="shared" si="59"/>
        <v>0</v>
      </c>
    </row>
    <row r="727" spans="1:14" ht="15" customHeight="1">
      <c r="A727" s="21" t="s">
        <v>911</v>
      </c>
      <c r="B727" s="22" t="s">
        <v>912</v>
      </c>
      <c r="C727" s="22" t="s">
        <v>50</v>
      </c>
      <c r="D727" s="22" t="s">
        <v>55</v>
      </c>
      <c r="E727" s="119"/>
      <c r="F727" s="23" t="s">
        <v>93</v>
      </c>
      <c r="G727" s="22"/>
      <c r="H727" s="24">
        <v>18</v>
      </c>
      <c r="I727" s="118">
        <v>0</v>
      </c>
      <c r="J727" s="41">
        <v>115</v>
      </c>
      <c r="K727" s="41">
        <f t="shared" si="57"/>
        <v>115</v>
      </c>
      <c r="L727" s="121">
        <f t="shared" si="58"/>
        <v>0</v>
      </c>
      <c r="M727" s="34">
        <v>4302</v>
      </c>
      <c r="N727" s="122">
        <f t="shared" si="59"/>
        <v>0</v>
      </c>
    </row>
    <row r="728" spans="1:14" ht="15" customHeight="1">
      <c r="A728" s="21" t="s">
        <v>913</v>
      </c>
      <c r="B728" s="22" t="s">
        <v>914</v>
      </c>
      <c r="C728" s="22" t="s">
        <v>50</v>
      </c>
      <c r="D728" s="22" t="s">
        <v>55</v>
      </c>
      <c r="E728" s="119"/>
      <c r="F728" s="23" t="s">
        <v>408</v>
      </c>
      <c r="G728" s="22"/>
      <c r="H728" s="24">
        <v>61</v>
      </c>
      <c r="I728" s="118">
        <v>0</v>
      </c>
      <c r="J728" s="41">
        <v>115</v>
      </c>
      <c r="K728" s="41">
        <f t="shared" si="57"/>
        <v>115</v>
      </c>
      <c r="L728" s="121">
        <f t="shared" si="58"/>
        <v>0</v>
      </c>
      <c r="M728" s="34">
        <v>13064</v>
      </c>
      <c r="N728" s="122">
        <f t="shared" si="59"/>
        <v>0</v>
      </c>
    </row>
    <row r="729" spans="1:14" ht="15" customHeight="1">
      <c r="A729" s="21" t="s">
        <v>915</v>
      </c>
      <c r="B729" s="22" t="s">
        <v>916</v>
      </c>
      <c r="C729" s="22" t="s">
        <v>50</v>
      </c>
      <c r="D729" s="22" t="s">
        <v>55</v>
      </c>
      <c r="E729" s="119"/>
      <c r="F729" s="23" t="s">
        <v>430</v>
      </c>
      <c r="G729" s="22"/>
      <c r="H729" s="24">
        <v>184</v>
      </c>
      <c r="I729" s="118">
        <v>0</v>
      </c>
      <c r="J729" s="41">
        <v>115</v>
      </c>
      <c r="K729" s="41">
        <f t="shared" ref="K729:K758" si="60">J729*(1-$N$11)</f>
        <v>115</v>
      </c>
      <c r="L729" s="121">
        <f t="shared" ref="L729:L758" si="61">1-(K729/J729)</f>
        <v>0</v>
      </c>
      <c r="M729" s="34">
        <v>13923</v>
      </c>
      <c r="N729" s="122">
        <f t="shared" ref="N729:N758" si="62">I729 * K729</f>
        <v>0</v>
      </c>
    </row>
    <row r="730" spans="1:14" ht="15" customHeight="1">
      <c r="A730" s="21" t="s">
        <v>917</v>
      </c>
      <c r="B730" s="22" t="s">
        <v>918</v>
      </c>
      <c r="C730" s="22" t="s">
        <v>50</v>
      </c>
      <c r="D730" s="22" t="s">
        <v>51</v>
      </c>
      <c r="E730" s="119"/>
      <c r="F730" s="23" t="s">
        <v>410</v>
      </c>
      <c r="G730" s="22"/>
      <c r="H730" s="24">
        <v>1</v>
      </c>
      <c r="I730" s="118">
        <v>0</v>
      </c>
      <c r="J730" s="41">
        <v>60</v>
      </c>
      <c r="K730" s="41">
        <f t="shared" si="60"/>
        <v>60</v>
      </c>
      <c r="L730" s="121">
        <f t="shared" si="61"/>
        <v>0</v>
      </c>
      <c r="M730" s="34">
        <v>92320</v>
      </c>
      <c r="N730" s="122">
        <f t="shared" si="62"/>
        <v>0</v>
      </c>
    </row>
    <row r="731" spans="1:14" ht="15" customHeight="1">
      <c r="A731" s="21" t="s">
        <v>919</v>
      </c>
      <c r="B731" s="22" t="s">
        <v>920</v>
      </c>
      <c r="C731" s="22" t="s">
        <v>50</v>
      </c>
      <c r="D731" s="22" t="s">
        <v>55</v>
      </c>
      <c r="E731" s="119"/>
      <c r="F731" s="23" t="s">
        <v>93</v>
      </c>
      <c r="G731" s="22"/>
      <c r="H731" s="24">
        <v>657</v>
      </c>
      <c r="I731" s="118">
        <v>0</v>
      </c>
      <c r="J731" s="41">
        <v>115</v>
      </c>
      <c r="K731" s="41">
        <f t="shared" si="60"/>
        <v>115</v>
      </c>
      <c r="L731" s="121">
        <f t="shared" si="61"/>
        <v>0</v>
      </c>
      <c r="M731" s="34">
        <v>49904</v>
      </c>
      <c r="N731" s="122">
        <f t="shared" si="62"/>
        <v>0</v>
      </c>
    </row>
    <row r="732" spans="1:14" ht="15" customHeight="1">
      <c r="A732" s="21" t="s">
        <v>921</v>
      </c>
      <c r="B732" s="22" t="s">
        <v>920</v>
      </c>
      <c r="C732" s="22" t="s">
        <v>50</v>
      </c>
      <c r="D732" s="22" t="s">
        <v>102</v>
      </c>
      <c r="E732" s="119"/>
      <c r="F732" s="23" t="s">
        <v>922</v>
      </c>
      <c r="G732" s="22"/>
      <c r="H732" s="24">
        <v>14</v>
      </c>
      <c r="I732" s="118">
        <v>0</v>
      </c>
      <c r="J732" s="41">
        <v>200</v>
      </c>
      <c r="K732" s="41">
        <f t="shared" si="60"/>
        <v>200</v>
      </c>
      <c r="L732" s="121">
        <f t="shared" si="61"/>
        <v>0</v>
      </c>
      <c r="M732" s="34">
        <v>4622</v>
      </c>
      <c r="N732" s="122">
        <f t="shared" si="62"/>
        <v>0</v>
      </c>
    </row>
    <row r="733" spans="1:14" ht="15" customHeight="1">
      <c r="A733" s="21" t="s">
        <v>923</v>
      </c>
      <c r="B733" s="22" t="s">
        <v>924</v>
      </c>
      <c r="C733" s="22" t="s">
        <v>50</v>
      </c>
      <c r="D733" s="22" t="s">
        <v>55</v>
      </c>
      <c r="E733" s="119"/>
      <c r="F733" s="23" t="s">
        <v>408</v>
      </c>
      <c r="G733" s="22"/>
      <c r="H733" s="24">
        <v>191</v>
      </c>
      <c r="I733" s="118">
        <v>0</v>
      </c>
      <c r="J733" s="41">
        <v>115</v>
      </c>
      <c r="K733" s="41">
        <f t="shared" si="60"/>
        <v>115</v>
      </c>
      <c r="L733" s="121">
        <f t="shared" si="61"/>
        <v>0</v>
      </c>
      <c r="M733" s="34">
        <v>12000</v>
      </c>
      <c r="N733" s="122">
        <f t="shared" si="62"/>
        <v>0</v>
      </c>
    </row>
    <row r="734" spans="1:14" ht="15" customHeight="1">
      <c r="A734" s="21" t="s">
        <v>925</v>
      </c>
      <c r="B734" s="22" t="s">
        <v>926</v>
      </c>
      <c r="C734" s="22" t="s">
        <v>50</v>
      </c>
      <c r="D734" s="22" t="s">
        <v>55</v>
      </c>
      <c r="E734" s="119"/>
      <c r="F734" s="23" t="s">
        <v>408</v>
      </c>
      <c r="G734" s="22"/>
      <c r="H734" s="24">
        <v>119</v>
      </c>
      <c r="I734" s="118">
        <v>0</v>
      </c>
      <c r="J734" s="41">
        <v>115</v>
      </c>
      <c r="K734" s="41">
        <f t="shared" si="60"/>
        <v>115</v>
      </c>
      <c r="L734" s="121">
        <f t="shared" si="61"/>
        <v>0</v>
      </c>
      <c r="M734" s="34">
        <v>51017</v>
      </c>
      <c r="N734" s="122">
        <f t="shared" si="62"/>
        <v>0</v>
      </c>
    </row>
    <row r="735" spans="1:14" ht="15" customHeight="1">
      <c r="A735" s="21" t="s">
        <v>927</v>
      </c>
      <c r="B735" s="22" t="s">
        <v>928</v>
      </c>
      <c r="C735" s="22" t="s">
        <v>50</v>
      </c>
      <c r="D735" s="22" t="s">
        <v>55</v>
      </c>
      <c r="E735" s="119"/>
      <c r="F735" s="23" t="s">
        <v>408</v>
      </c>
      <c r="G735" s="22"/>
      <c r="H735" s="24">
        <v>25</v>
      </c>
      <c r="I735" s="118">
        <v>0</v>
      </c>
      <c r="J735" s="41">
        <v>115</v>
      </c>
      <c r="K735" s="41">
        <f t="shared" si="60"/>
        <v>115</v>
      </c>
      <c r="L735" s="121">
        <f t="shared" si="61"/>
        <v>0</v>
      </c>
      <c r="M735" s="34">
        <v>13057</v>
      </c>
      <c r="N735" s="122">
        <f t="shared" si="62"/>
        <v>0</v>
      </c>
    </row>
    <row r="736" spans="1:14" ht="15" customHeight="1">
      <c r="A736" s="21" t="s">
        <v>929</v>
      </c>
      <c r="B736" s="22" t="s">
        <v>930</v>
      </c>
      <c r="C736" s="22" t="s">
        <v>50</v>
      </c>
      <c r="D736" s="22" t="s">
        <v>55</v>
      </c>
      <c r="E736" s="119"/>
      <c r="F736" s="23" t="s">
        <v>408</v>
      </c>
      <c r="G736" s="22"/>
      <c r="H736" s="24">
        <v>236</v>
      </c>
      <c r="I736" s="118">
        <v>0</v>
      </c>
      <c r="J736" s="41">
        <v>115</v>
      </c>
      <c r="K736" s="41">
        <f t="shared" si="60"/>
        <v>115</v>
      </c>
      <c r="L736" s="121">
        <f t="shared" si="61"/>
        <v>0</v>
      </c>
      <c r="M736" s="34">
        <v>92714</v>
      </c>
      <c r="N736" s="122">
        <f t="shared" si="62"/>
        <v>0</v>
      </c>
    </row>
    <row r="737" spans="1:14" ht="15" customHeight="1">
      <c r="A737" s="21" t="s">
        <v>931</v>
      </c>
      <c r="B737" s="22" t="s">
        <v>930</v>
      </c>
      <c r="C737" s="22" t="s">
        <v>50</v>
      </c>
      <c r="D737" s="22" t="s">
        <v>89</v>
      </c>
      <c r="E737" s="119"/>
      <c r="F737" s="23" t="s">
        <v>932</v>
      </c>
      <c r="G737" s="22"/>
      <c r="H737" s="24">
        <v>151</v>
      </c>
      <c r="I737" s="118">
        <v>0</v>
      </c>
      <c r="J737" s="41">
        <v>140</v>
      </c>
      <c r="K737" s="41">
        <f t="shared" si="60"/>
        <v>140</v>
      </c>
      <c r="L737" s="121">
        <f t="shared" si="61"/>
        <v>0</v>
      </c>
      <c r="M737" s="34">
        <v>92589</v>
      </c>
      <c r="N737" s="122">
        <f t="shared" si="62"/>
        <v>0</v>
      </c>
    </row>
    <row r="738" spans="1:14" ht="15" customHeight="1">
      <c r="A738" s="21" t="s">
        <v>933</v>
      </c>
      <c r="B738" s="22" t="s">
        <v>934</v>
      </c>
      <c r="C738" s="22" t="s">
        <v>50</v>
      </c>
      <c r="D738" s="22" t="s">
        <v>55</v>
      </c>
      <c r="E738" s="119"/>
      <c r="F738" s="23" t="s">
        <v>408</v>
      </c>
      <c r="G738" s="22"/>
      <c r="H738" s="24">
        <v>162</v>
      </c>
      <c r="I738" s="118">
        <v>0</v>
      </c>
      <c r="J738" s="41">
        <v>115</v>
      </c>
      <c r="K738" s="41">
        <f t="shared" si="60"/>
        <v>115</v>
      </c>
      <c r="L738" s="121">
        <f t="shared" si="61"/>
        <v>0</v>
      </c>
      <c r="M738" s="34">
        <v>12994</v>
      </c>
      <c r="N738" s="122">
        <f t="shared" si="62"/>
        <v>0</v>
      </c>
    </row>
    <row r="739" spans="1:14" ht="15" customHeight="1">
      <c r="A739" s="21" t="s">
        <v>1083</v>
      </c>
      <c r="B739" s="22" t="s">
        <v>1084</v>
      </c>
      <c r="C739" s="22" t="s">
        <v>50</v>
      </c>
      <c r="D739" s="22" t="s">
        <v>55</v>
      </c>
      <c r="E739" s="119"/>
      <c r="F739" s="23" t="s">
        <v>408</v>
      </c>
      <c r="G739" s="22"/>
      <c r="H739" s="24">
        <v>32</v>
      </c>
      <c r="I739" s="118">
        <v>0</v>
      </c>
      <c r="J739" s="41">
        <v>115</v>
      </c>
      <c r="K739" s="41">
        <f t="shared" si="60"/>
        <v>115</v>
      </c>
      <c r="L739" s="121">
        <f t="shared" si="61"/>
        <v>0</v>
      </c>
      <c r="M739" s="34">
        <v>92588</v>
      </c>
      <c r="N739" s="122">
        <f t="shared" si="62"/>
        <v>0</v>
      </c>
    </row>
    <row r="740" spans="1:14" ht="15" customHeight="1">
      <c r="A740" s="21" t="s">
        <v>1108</v>
      </c>
      <c r="B740" s="22" t="s">
        <v>1109</v>
      </c>
      <c r="C740" s="22" t="s">
        <v>50</v>
      </c>
      <c r="D740" s="22" t="s">
        <v>102</v>
      </c>
      <c r="E740" s="119"/>
      <c r="F740" s="23" t="s">
        <v>1110</v>
      </c>
      <c r="G740" s="22"/>
      <c r="H740" s="24">
        <v>19</v>
      </c>
      <c r="I740" s="118">
        <v>0</v>
      </c>
      <c r="J740" s="41">
        <v>200</v>
      </c>
      <c r="K740" s="41">
        <f t="shared" si="60"/>
        <v>200</v>
      </c>
      <c r="L740" s="121">
        <f t="shared" si="61"/>
        <v>0</v>
      </c>
      <c r="M740" s="34">
        <v>42359</v>
      </c>
      <c r="N740" s="122">
        <f t="shared" si="62"/>
        <v>0</v>
      </c>
    </row>
    <row r="741" spans="1:14" ht="15" customHeight="1">
      <c r="A741" s="21" t="s">
        <v>1111</v>
      </c>
      <c r="B741" s="22" t="s">
        <v>1112</v>
      </c>
      <c r="C741" s="22" t="s">
        <v>50</v>
      </c>
      <c r="D741" s="22" t="s">
        <v>55</v>
      </c>
      <c r="E741" s="119"/>
      <c r="F741" s="23" t="s">
        <v>276</v>
      </c>
      <c r="G741" s="22"/>
      <c r="H741" s="24">
        <v>21</v>
      </c>
      <c r="I741" s="118">
        <v>0</v>
      </c>
      <c r="J741" s="41">
        <v>115</v>
      </c>
      <c r="K741" s="41">
        <f t="shared" si="60"/>
        <v>115</v>
      </c>
      <c r="L741" s="121">
        <f t="shared" si="61"/>
        <v>0</v>
      </c>
      <c r="M741" s="34">
        <v>55578</v>
      </c>
      <c r="N741" s="122">
        <f t="shared" si="62"/>
        <v>0</v>
      </c>
    </row>
    <row r="742" spans="1:14" ht="15" customHeight="1">
      <c r="A742" s="21" t="s">
        <v>1113</v>
      </c>
      <c r="B742" s="22" t="s">
        <v>1114</v>
      </c>
      <c r="C742" s="22" t="s">
        <v>50</v>
      </c>
      <c r="D742" s="22" t="s">
        <v>55</v>
      </c>
      <c r="E742" s="119"/>
      <c r="F742" s="23" t="s">
        <v>276</v>
      </c>
      <c r="G742" s="22"/>
      <c r="H742" s="24">
        <v>16</v>
      </c>
      <c r="I742" s="118">
        <v>0</v>
      </c>
      <c r="J742" s="41">
        <v>115</v>
      </c>
      <c r="K742" s="41">
        <f t="shared" si="60"/>
        <v>115</v>
      </c>
      <c r="L742" s="121">
        <f t="shared" si="61"/>
        <v>0</v>
      </c>
      <c r="M742" s="34">
        <v>55578</v>
      </c>
      <c r="N742" s="122">
        <f t="shared" si="62"/>
        <v>0</v>
      </c>
    </row>
    <row r="743" spans="1:14" ht="15" customHeight="1">
      <c r="A743" s="21" t="s">
        <v>1120</v>
      </c>
      <c r="B743" s="22" t="s">
        <v>1121</v>
      </c>
      <c r="C743" s="22" t="s">
        <v>50</v>
      </c>
      <c r="D743" s="22" t="s">
        <v>55</v>
      </c>
      <c r="E743" s="119"/>
      <c r="F743" s="23" t="s">
        <v>408</v>
      </c>
      <c r="G743" s="22"/>
      <c r="H743" s="24">
        <v>5</v>
      </c>
      <c r="I743" s="118">
        <v>0</v>
      </c>
      <c r="J743" s="41">
        <v>115</v>
      </c>
      <c r="K743" s="41">
        <f t="shared" si="60"/>
        <v>115</v>
      </c>
      <c r="L743" s="121">
        <f t="shared" si="61"/>
        <v>0</v>
      </c>
      <c r="M743" s="34">
        <v>43882</v>
      </c>
      <c r="N743" s="122">
        <f t="shared" si="62"/>
        <v>0</v>
      </c>
    </row>
    <row r="744" spans="1:14" ht="15" customHeight="1">
      <c r="A744" s="21" t="s">
        <v>1122</v>
      </c>
      <c r="B744" s="22" t="s">
        <v>1123</v>
      </c>
      <c r="C744" s="22" t="s">
        <v>50</v>
      </c>
      <c r="D744" s="22" t="s">
        <v>55</v>
      </c>
      <c r="E744" s="119"/>
      <c r="F744" s="23" t="s">
        <v>932</v>
      </c>
      <c r="G744" s="22"/>
      <c r="H744" s="24">
        <v>65</v>
      </c>
      <c r="I744" s="118">
        <v>0</v>
      </c>
      <c r="J744" s="41">
        <v>115</v>
      </c>
      <c r="K744" s="41">
        <f t="shared" si="60"/>
        <v>115</v>
      </c>
      <c r="L744" s="121">
        <f t="shared" si="61"/>
        <v>0</v>
      </c>
      <c r="M744" s="34">
        <v>37354</v>
      </c>
      <c r="N744" s="122">
        <f t="shared" si="62"/>
        <v>0</v>
      </c>
    </row>
    <row r="745" spans="1:14" ht="15" customHeight="1">
      <c r="A745" s="21" t="s">
        <v>1124</v>
      </c>
      <c r="B745" s="22" t="s">
        <v>1123</v>
      </c>
      <c r="C745" s="22" t="s">
        <v>50</v>
      </c>
      <c r="D745" s="22" t="s">
        <v>102</v>
      </c>
      <c r="E745" s="119"/>
      <c r="F745" s="23" t="s">
        <v>1125</v>
      </c>
      <c r="G745" s="22"/>
      <c r="H745" s="24">
        <v>176</v>
      </c>
      <c r="I745" s="118">
        <v>0</v>
      </c>
      <c r="J745" s="41">
        <v>200</v>
      </c>
      <c r="K745" s="41">
        <f t="shared" si="60"/>
        <v>200</v>
      </c>
      <c r="L745" s="121">
        <f t="shared" si="61"/>
        <v>0</v>
      </c>
      <c r="M745" s="34">
        <v>54942</v>
      </c>
      <c r="N745" s="122">
        <f t="shared" si="62"/>
        <v>0</v>
      </c>
    </row>
    <row r="746" spans="1:14" ht="15" customHeight="1">
      <c r="A746" s="21" t="s">
        <v>1144</v>
      </c>
      <c r="B746" s="22" t="s">
        <v>1145</v>
      </c>
      <c r="C746" s="22" t="s">
        <v>50</v>
      </c>
      <c r="D746" s="22" t="s">
        <v>55</v>
      </c>
      <c r="E746" s="119" t="s">
        <v>147</v>
      </c>
      <c r="F746" s="23" t="s">
        <v>1146</v>
      </c>
      <c r="G746" s="22"/>
      <c r="H746" s="24">
        <v>42</v>
      </c>
      <c r="I746" s="118">
        <v>0</v>
      </c>
      <c r="J746" s="41">
        <v>115</v>
      </c>
      <c r="K746" s="41">
        <f t="shared" si="60"/>
        <v>115</v>
      </c>
      <c r="L746" s="121">
        <f t="shared" si="61"/>
        <v>0</v>
      </c>
      <c r="M746" s="34">
        <v>46948</v>
      </c>
      <c r="N746" s="122">
        <f t="shared" si="62"/>
        <v>0</v>
      </c>
    </row>
    <row r="747" spans="1:14" ht="15" customHeight="1">
      <c r="A747" s="21" t="s">
        <v>1147</v>
      </c>
      <c r="B747" s="22" t="s">
        <v>1148</v>
      </c>
      <c r="C747" s="22" t="s">
        <v>50</v>
      </c>
      <c r="D747" s="22" t="s">
        <v>55</v>
      </c>
      <c r="E747" s="119"/>
      <c r="F747" s="23" t="s">
        <v>1149</v>
      </c>
      <c r="G747" s="22"/>
      <c r="H747" s="24">
        <v>2</v>
      </c>
      <c r="I747" s="118">
        <v>0</v>
      </c>
      <c r="J747" s="41">
        <v>115</v>
      </c>
      <c r="K747" s="41">
        <f t="shared" si="60"/>
        <v>115</v>
      </c>
      <c r="L747" s="121">
        <f t="shared" si="61"/>
        <v>0</v>
      </c>
      <c r="M747" s="34">
        <v>92394</v>
      </c>
      <c r="N747" s="122">
        <f t="shared" si="62"/>
        <v>0</v>
      </c>
    </row>
    <row r="748" spans="1:14" ht="15" customHeight="1">
      <c r="A748" s="21" t="s">
        <v>1257</v>
      </c>
      <c r="B748" s="22" t="s">
        <v>1258</v>
      </c>
      <c r="C748" s="22" t="s">
        <v>50</v>
      </c>
      <c r="D748" s="22" t="s">
        <v>89</v>
      </c>
      <c r="E748" s="119"/>
      <c r="F748" s="23" t="s">
        <v>96</v>
      </c>
      <c r="G748" s="22" t="s">
        <v>382</v>
      </c>
      <c r="H748" s="24">
        <v>79</v>
      </c>
      <c r="I748" s="118">
        <v>0</v>
      </c>
      <c r="J748" s="41">
        <v>140</v>
      </c>
      <c r="K748" s="41">
        <f t="shared" si="60"/>
        <v>140</v>
      </c>
      <c r="L748" s="121">
        <f t="shared" si="61"/>
        <v>0</v>
      </c>
      <c r="M748" s="34">
        <v>30256</v>
      </c>
      <c r="N748" s="122">
        <f t="shared" si="62"/>
        <v>0</v>
      </c>
    </row>
    <row r="749" spans="1:14" ht="15" customHeight="1">
      <c r="A749" s="21" t="s">
        <v>1263</v>
      </c>
      <c r="B749" s="22" t="s">
        <v>1264</v>
      </c>
      <c r="C749" s="22" t="s">
        <v>50</v>
      </c>
      <c r="D749" s="22" t="s">
        <v>60</v>
      </c>
      <c r="E749" s="119"/>
      <c r="F749" s="23" t="s">
        <v>227</v>
      </c>
      <c r="G749" s="22" t="s">
        <v>46</v>
      </c>
      <c r="H749" s="24">
        <v>195</v>
      </c>
      <c r="I749" s="118">
        <v>0</v>
      </c>
      <c r="J749" s="41">
        <v>85</v>
      </c>
      <c r="K749" s="41">
        <f t="shared" si="60"/>
        <v>85</v>
      </c>
      <c r="L749" s="121">
        <f t="shared" si="61"/>
        <v>0</v>
      </c>
      <c r="M749" s="34">
        <v>49897</v>
      </c>
      <c r="N749" s="122">
        <f t="shared" si="62"/>
        <v>0</v>
      </c>
    </row>
    <row r="750" spans="1:14" ht="15" customHeight="1">
      <c r="A750" s="21" t="s">
        <v>1328</v>
      </c>
      <c r="B750" s="22" t="s">
        <v>1329</v>
      </c>
      <c r="C750" s="22" t="s">
        <v>50</v>
      </c>
      <c r="D750" s="22" t="s">
        <v>55</v>
      </c>
      <c r="E750" s="119"/>
      <c r="F750" s="23" t="s">
        <v>224</v>
      </c>
      <c r="G750" s="22"/>
      <c r="H750" s="24">
        <v>10</v>
      </c>
      <c r="I750" s="118">
        <v>0</v>
      </c>
      <c r="J750" s="41">
        <v>135</v>
      </c>
      <c r="K750" s="41">
        <f t="shared" si="60"/>
        <v>135</v>
      </c>
      <c r="L750" s="121">
        <f t="shared" si="61"/>
        <v>0</v>
      </c>
      <c r="M750" s="34">
        <v>92687</v>
      </c>
      <c r="N750" s="122">
        <f t="shared" si="62"/>
        <v>0</v>
      </c>
    </row>
    <row r="751" spans="1:14" ht="15" customHeight="1">
      <c r="A751" s="21" t="s">
        <v>1330</v>
      </c>
      <c r="B751" s="22" t="s">
        <v>1331</v>
      </c>
      <c r="C751" s="22" t="s">
        <v>50</v>
      </c>
      <c r="D751" s="22" t="s">
        <v>55</v>
      </c>
      <c r="E751" s="119"/>
      <c r="F751" s="23" t="s">
        <v>224</v>
      </c>
      <c r="G751" s="22"/>
      <c r="H751" s="24">
        <v>1</v>
      </c>
      <c r="I751" s="118">
        <v>0</v>
      </c>
      <c r="J751" s="41">
        <v>135</v>
      </c>
      <c r="K751" s="41">
        <f t="shared" si="60"/>
        <v>135</v>
      </c>
      <c r="L751" s="121">
        <f t="shared" si="61"/>
        <v>0</v>
      </c>
      <c r="M751" s="34"/>
      <c r="N751" s="122">
        <f t="shared" si="62"/>
        <v>0</v>
      </c>
    </row>
    <row r="752" spans="1:14" ht="15" customHeight="1">
      <c r="A752" s="21" t="s">
        <v>1332</v>
      </c>
      <c r="B752" s="22" t="s">
        <v>1333</v>
      </c>
      <c r="C752" s="22" t="s">
        <v>50</v>
      </c>
      <c r="D752" s="22" t="s">
        <v>55</v>
      </c>
      <c r="E752" s="119"/>
      <c r="F752" s="23" t="s">
        <v>617</v>
      </c>
      <c r="G752" s="22" t="s">
        <v>46</v>
      </c>
      <c r="H752" s="24">
        <v>2000</v>
      </c>
      <c r="I752" s="118">
        <v>0</v>
      </c>
      <c r="J752" s="41">
        <v>135</v>
      </c>
      <c r="K752" s="41">
        <f t="shared" si="60"/>
        <v>135</v>
      </c>
      <c r="L752" s="121">
        <f t="shared" si="61"/>
        <v>0</v>
      </c>
      <c r="M752" s="34">
        <v>60045</v>
      </c>
      <c r="N752" s="122">
        <f t="shared" si="62"/>
        <v>0</v>
      </c>
    </row>
    <row r="753" spans="1:14" ht="15" customHeight="1">
      <c r="A753" s="21" t="s">
        <v>1337</v>
      </c>
      <c r="B753" s="22" t="s">
        <v>1338</v>
      </c>
      <c r="C753" s="22" t="s">
        <v>50</v>
      </c>
      <c r="D753" s="22" t="s">
        <v>55</v>
      </c>
      <c r="E753" s="119"/>
      <c r="F753" s="23" t="s">
        <v>224</v>
      </c>
      <c r="G753" s="22" t="s">
        <v>46</v>
      </c>
      <c r="H753" s="24">
        <v>20</v>
      </c>
      <c r="I753" s="118">
        <v>0</v>
      </c>
      <c r="J753" s="41">
        <v>135</v>
      </c>
      <c r="K753" s="41">
        <f t="shared" si="60"/>
        <v>135</v>
      </c>
      <c r="L753" s="121">
        <f t="shared" si="61"/>
        <v>0</v>
      </c>
      <c r="M753" s="34">
        <v>45460</v>
      </c>
      <c r="N753" s="122">
        <f t="shared" si="62"/>
        <v>0</v>
      </c>
    </row>
    <row r="754" spans="1:14" ht="15" customHeight="1">
      <c r="A754" s="21" t="s">
        <v>1339</v>
      </c>
      <c r="B754" s="22" t="s">
        <v>1340</v>
      </c>
      <c r="C754" s="22" t="s">
        <v>50</v>
      </c>
      <c r="D754" s="22" t="s">
        <v>55</v>
      </c>
      <c r="E754" s="119"/>
      <c r="F754" s="23" t="s">
        <v>93</v>
      </c>
      <c r="G754" s="22" t="s">
        <v>46</v>
      </c>
      <c r="H754" s="24">
        <v>122</v>
      </c>
      <c r="I754" s="118">
        <v>0</v>
      </c>
      <c r="J754" s="41">
        <v>135</v>
      </c>
      <c r="K754" s="41">
        <f t="shared" si="60"/>
        <v>135</v>
      </c>
      <c r="L754" s="121">
        <f t="shared" si="61"/>
        <v>0</v>
      </c>
      <c r="M754" s="34">
        <v>45086</v>
      </c>
      <c r="N754" s="122">
        <f t="shared" si="62"/>
        <v>0</v>
      </c>
    </row>
    <row r="755" spans="1:14" ht="15" customHeight="1">
      <c r="A755" s="21" t="s">
        <v>1341</v>
      </c>
      <c r="B755" s="22" t="s">
        <v>1340</v>
      </c>
      <c r="C755" s="22" t="s">
        <v>50</v>
      </c>
      <c r="D755" s="22" t="s">
        <v>89</v>
      </c>
      <c r="E755" s="119"/>
      <c r="F755" s="23" t="s">
        <v>130</v>
      </c>
      <c r="G755" s="22" t="s">
        <v>46</v>
      </c>
      <c r="H755" s="24">
        <v>212</v>
      </c>
      <c r="I755" s="118">
        <v>0</v>
      </c>
      <c r="J755" s="41">
        <v>165</v>
      </c>
      <c r="K755" s="41">
        <f t="shared" si="60"/>
        <v>165</v>
      </c>
      <c r="L755" s="121">
        <f t="shared" si="61"/>
        <v>0</v>
      </c>
      <c r="M755" s="34">
        <v>92625</v>
      </c>
      <c r="N755" s="122">
        <f t="shared" si="62"/>
        <v>0</v>
      </c>
    </row>
    <row r="756" spans="1:14" ht="15" customHeight="1">
      <c r="A756" s="21" t="s">
        <v>1342</v>
      </c>
      <c r="B756" s="22" t="s">
        <v>1343</v>
      </c>
      <c r="C756" s="22" t="s">
        <v>50</v>
      </c>
      <c r="D756" s="22" t="s">
        <v>55</v>
      </c>
      <c r="E756" s="119"/>
      <c r="F756" s="23" t="s">
        <v>430</v>
      </c>
      <c r="G756" s="22" t="s">
        <v>46</v>
      </c>
      <c r="H756" s="24">
        <v>136</v>
      </c>
      <c r="I756" s="118">
        <v>0</v>
      </c>
      <c r="J756" s="41">
        <v>135</v>
      </c>
      <c r="K756" s="41">
        <f t="shared" si="60"/>
        <v>135</v>
      </c>
      <c r="L756" s="121">
        <f t="shared" si="61"/>
        <v>0</v>
      </c>
      <c r="M756" s="34">
        <v>91521</v>
      </c>
      <c r="N756" s="122">
        <f t="shared" si="62"/>
        <v>0</v>
      </c>
    </row>
    <row r="757" spans="1:14" ht="15" customHeight="1">
      <c r="A757" s="21" t="s">
        <v>1352</v>
      </c>
      <c r="B757" s="22" t="s">
        <v>1353</v>
      </c>
      <c r="C757" s="22" t="s">
        <v>50</v>
      </c>
      <c r="D757" s="22" t="s">
        <v>55</v>
      </c>
      <c r="E757" s="119"/>
      <c r="F757" s="23" t="s">
        <v>752</v>
      </c>
      <c r="G757" s="22" t="s">
        <v>46</v>
      </c>
      <c r="H757" s="24">
        <v>475</v>
      </c>
      <c r="I757" s="118">
        <v>0</v>
      </c>
      <c r="J757" s="41">
        <v>135</v>
      </c>
      <c r="K757" s="41">
        <f t="shared" si="60"/>
        <v>135</v>
      </c>
      <c r="L757" s="121">
        <f t="shared" si="61"/>
        <v>0</v>
      </c>
      <c r="M757" s="34">
        <v>49777</v>
      </c>
      <c r="N757" s="122">
        <f t="shared" si="62"/>
        <v>0</v>
      </c>
    </row>
    <row r="758" spans="1:14" ht="15" customHeight="1">
      <c r="A758" s="21" t="s">
        <v>1402</v>
      </c>
      <c r="B758" s="22" t="s">
        <v>1403</v>
      </c>
      <c r="C758" s="22" t="s">
        <v>50</v>
      </c>
      <c r="D758" s="22" t="s">
        <v>55</v>
      </c>
      <c r="E758" s="119"/>
      <c r="F758" s="23" t="s">
        <v>612</v>
      </c>
      <c r="G758" s="22" t="s">
        <v>46</v>
      </c>
      <c r="H758" s="24">
        <v>7</v>
      </c>
      <c r="I758" s="118">
        <v>0</v>
      </c>
      <c r="J758" s="41">
        <v>105</v>
      </c>
      <c r="K758" s="41">
        <f t="shared" si="60"/>
        <v>105</v>
      </c>
      <c r="L758" s="121">
        <f t="shared" si="61"/>
        <v>0</v>
      </c>
      <c r="M758" s="34">
        <v>7118</v>
      </c>
      <c r="N758" s="122">
        <f t="shared" si="62"/>
        <v>0</v>
      </c>
    </row>
    <row r="759" spans="1:14" ht="15" customHeight="1">
      <c r="A759" s="29"/>
      <c r="B759" s="26" t="s">
        <v>402</v>
      </c>
      <c r="C759" s="30"/>
      <c r="D759" s="30"/>
      <c r="E759" s="120"/>
      <c r="F759" s="31"/>
      <c r="G759" s="30"/>
      <c r="H759" s="32"/>
      <c r="I759" s="33"/>
      <c r="J759" s="42"/>
      <c r="K759" s="35"/>
      <c r="L759" s="35"/>
      <c r="M759" s="36"/>
      <c r="N759" s="123">
        <f t="shared" ref="N759" si="63">I759 * K759</f>
        <v>0</v>
      </c>
    </row>
    <row r="760" spans="1:14" ht="15" customHeight="1">
      <c r="A760" s="21" t="s">
        <v>400</v>
      </c>
      <c r="B760" s="22" t="s">
        <v>401</v>
      </c>
      <c r="C760" s="22" t="s">
        <v>402</v>
      </c>
      <c r="D760" s="22" t="s">
        <v>51</v>
      </c>
      <c r="E760" s="119" t="s">
        <v>147</v>
      </c>
      <c r="F760" s="23" t="s">
        <v>85</v>
      </c>
      <c r="G760" s="22" t="s">
        <v>46</v>
      </c>
      <c r="H760" s="24">
        <v>146</v>
      </c>
      <c r="I760" s="118">
        <v>0</v>
      </c>
      <c r="J760" s="41">
        <v>30</v>
      </c>
      <c r="K760" s="41">
        <f t="shared" ref="K760:K778" si="64">J760*(1-$N$11)</f>
        <v>30</v>
      </c>
      <c r="L760" s="121">
        <f t="shared" ref="L760:L778" si="65">1-(K760/J760)</f>
        <v>0</v>
      </c>
      <c r="M760" s="34">
        <v>92618</v>
      </c>
      <c r="N760" s="122">
        <f t="shared" ref="N760:N778" si="66">I760 * K760</f>
        <v>0</v>
      </c>
    </row>
    <row r="761" spans="1:14" ht="15" customHeight="1">
      <c r="A761" s="21" t="s">
        <v>598</v>
      </c>
      <c r="B761" s="22" t="s">
        <v>599</v>
      </c>
      <c r="C761" s="22" t="s">
        <v>402</v>
      </c>
      <c r="D761" s="22" t="s">
        <v>51</v>
      </c>
      <c r="E761" s="119" t="s">
        <v>97</v>
      </c>
      <c r="F761" s="23" t="s">
        <v>52</v>
      </c>
      <c r="G761" s="22" t="s">
        <v>153</v>
      </c>
      <c r="H761" s="24">
        <v>41</v>
      </c>
      <c r="I761" s="118">
        <v>0</v>
      </c>
      <c r="J761" s="41">
        <v>30</v>
      </c>
      <c r="K761" s="41">
        <f t="shared" si="64"/>
        <v>30</v>
      </c>
      <c r="L761" s="121">
        <f t="shared" si="65"/>
        <v>0</v>
      </c>
      <c r="M761" s="34">
        <v>92649</v>
      </c>
      <c r="N761" s="122">
        <f t="shared" si="66"/>
        <v>0</v>
      </c>
    </row>
    <row r="762" spans="1:14" ht="15" customHeight="1">
      <c r="A762" s="21" t="s">
        <v>714</v>
      </c>
      <c r="B762" s="22" t="s">
        <v>715</v>
      </c>
      <c r="C762" s="22" t="s">
        <v>402</v>
      </c>
      <c r="D762" s="22" t="s">
        <v>40</v>
      </c>
      <c r="E762" s="119"/>
      <c r="F762" s="23" t="s">
        <v>85</v>
      </c>
      <c r="G762" s="22" t="s">
        <v>46</v>
      </c>
      <c r="H762" s="24">
        <v>437</v>
      </c>
      <c r="I762" s="118">
        <v>0</v>
      </c>
      <c r="J762" s="41">
        <v>24.5</v>
      </c>
      <c r="K762" s="41">
        <f t="shared" si="64"/>
        <v>24.5</v>
      </c>
      <c r="L762" s="121">
        <f t="shared" si="65"/>
        <v>0</v>
      </c>
      <c r="M762" s="34">
        <v>25287</v>
      </c>
      <c r="N762" s="122">
        <f t="shared" si="66"/>
        <v>0</v>
      </c>
    </row>
    <row r="763" spans="1:14" ht="15" customHeight="1">
      <c r="A763" s="21" t="s">
        <v>863</v>
      </c>
      <c r="B763" s="22" t="s">
        <v>864</v>
      </c>
      <c r="C763" s="22" t="s">
        <v>402</v>
      </c>
      <c r="D763" s="22" t="s">
        <v>40</v>
      </c>
      <c r="E763" s="119"/>
      <c r="F763" s="23" t="s">
        <v>52</v>
      </c>
      <c r="G763" s="22"/>
      <c r="H763" s="24">
        <v>88</v>
      </c>
      <c r="I763" s="118">
        <v>0</v>
      </c>
      <c r="J763" s="41">
        <v>17</v>
      </c>
      <c r="K763" s="41">
        <f t="shared" si="64"/>
        <v>17</v>
      </c>
      <c r="L763" s="121">
        <f t="shared" si="65"/>
        <v>0</v>
      </c>
      <c r="M763" s="34">
        <v>92710</v>
      </c>
      <c r="N763" s="122">
        <f t="shared" si="66"/>
        <v>0</v>
      </c>
    </row>
    <row r="764" spans="1:14" ht="15" customHeight="1">
      <c r="A764" s="21" t="s">
        <v>865</v>
      </c>
      <c r="B764" s="22" t="s">
        <v>866</v>
      </c>
      <c r="C764" s="22" t="s">
        <v>402</v>
      </c>
      <c r="D764" s="22" t="s">
        <v>40</v>
      </c>
      <c r="E764" s="119"/>
      <c r="F764" s="23" t="s">
        <v>52</v>
      </c>
      <c r="G764" s="22" t="s">
        <v>46</v>
      </c>
      <c r="H764" s="24">
        <v>2</v>
      </c>
      <c r="I764" s="118">
        <v>0</v>
      </c>
      <c r="J764" s="41">
        <v>17</v>
      </c>
      <c r="K764" s="41">
        <f t="shared" si="64"/>
        <v>17</v>
      </c>
      <c r="L764" s="121">
        <f t="shared" si="65"/>
        <v>0</v>
      </c>
      <c r="M764" s="34">
        <v>91978</v>
      </c>
      <c r="N764" s="122">
        <f t="shared" si="66"/>
        <v>0</v>
      </c>
    </row>
    <row r="765" spans="1:14" ht="15" customHeight="1">
      <c r="A765" s="21" t="s">
        <v>867</v>
      </c>
      <c r="B765" s="22" t="s">
        <v>868</v>
      </c>
      <c r="C765" s="22" t="s">
        <v>402</v>
      </c>
      <c r="D765" s="22" t="s">
        <v>40</v>
      </c>
      <c r="E765" s="119" t="s">
        <v>97</v>
      </c>
      <c r="F765" s="23" t="s">
        <v>52</v>
      </c>
      <c r="G765" s="22" t="s">
        <v>46</v>
      </c>
      <c r="H765" s="24">
        <v>5</v>
      </c>
      <c r="I765" s="118">
        <v>0</v>
      </c>
      <c r="J765" s="41">
        <v>17</v>
      </c>
      <c r="K765" s="41">
        <f t="shared" si="64"/>
        <v>17</v>
      </c>
      <c r="L765" s="121">
        <f t="shared" si="65"/>
        <v>0</v>
      </c>
      <c r="M765" s="34">
        <v>91980</v>
      </c>
      <c r="N765" s="122">
        <f t="shared" si="66"/>
        <v>0</v>
      </c>
    </row>
    <row r="766" spans="1:14" ht="15" customHeight="1">
      <c r="A766" s="21" t="s">
        <v>869</v>
      </c>
      <c r="B766" s="22" t="s">
        <v>870</v>
      </c>
      <c r="C766" s="22" t="s">
        <v>402</v>
      </c>
      <c r="D766" s="22" t="s">
        <v>40</v>
      </c>
      <c r="E766" s="119"/>
      <c r="F766" s="23" t="s">
        <v>85</v>
      </c>
      <c r="G766" s="22" t="s">
        <v>46</v>
      </c>
      <c r="H766" s="24">
        <v>3</v>
      </c>
      <c r="I766" s="118">
        <v>0</v>
      </c>
      <c r="J766" s="41">
        <v>17</v>
      </c>
      <c r="K766" s="41">
        <f t="shared" si="64"/>
        <v>17</v>
      </c>
      <c r="L766" s="121">
        <f t="shared" si="65"/>
        <v>0</v>
      </c>
      <c r="M766" s="34">
        <v>92089</v>
      </c>
      <c r="N766" s="122">
        <f t="shared" si="66"/>
        <v>0</v>
      </c>
    </row>
    <row r="767" spans="1:14" ht="15" customHeight="1">
      <c r="A767" s="21" t="s">
        <v>1010</v>
      </c>
      <c r="B767" s="22" t="s">
        <v>1011</v>
      </c>
      <c r="C767" s="22" t="s">
        <v>402</v>
      </c>
      <c r="D767" s="22" t="s">
        <v>137</v>
      </c>
      <c r="E767" s="119" t="s">
        <v>147</v>
      </c>
      <c r="F767" s="23" t="s">
        <v>141</v>
      </c>
      <c r="G767" s="22" t="s">
        <v>46</v>
      </c>
      <c r="H767" s="24">
        <v>854</v>
      </c>
      <c r="I767" s="118">
        <v>0</v>
      </c>
      <c r="J767" s="41">
        <v>9</v>
      </c>
      <c r="K767" s="41">
        <f t="shared" si="64"/>
        <v>9</v>
      </c>
      <c r="L767" s="121">
        <f t="shared" si="65"/>
        <v>0</v>
      </c>
      <c r="M767" s="34">
        <v>91999</v>
      </c>
      <c r="N767" s="122">
        <f t="shared" si="66"/>
        <v>0</v>
      </c>
    </row>
    <row r="768" spans="1:14" ht="15" customHeight="1">
      <c r="A768" s="21" t="s">
        <v>1012</v>
      </c>
      <c r="B768" s="22" t="s">
        <v>1013</v>
      </c>
      <c r="C768" s="22" t="s">
        <v>402</v>
      </c>
      <c r="D768" s="22" t="s">
        <v>40</v>
      </c>
      <c r="E768" s="119" t="s">
        <v>97</v>
      </c>
      <c r="F768" s="23"/>
      <c r="G768" s="22" t="s">
        <v>184</v>
      </c>
      <c r="H768" s="24">
        <v>5</v>
      </c>
      <c r="I768" s="118">
        <v>0</v>
      </c>
      <c r="J768" s="41">
        <v>17</v>
      </c>
      <c r="K768" s="41">
        <f t="shared" si="64"/>
        <v>17</v>
      </c>
      <c r="L768" s="121">
        <f t="shared" si="65"/>
        <v>0</v>
      </c>
      <c r="M768" s="34">
        <v>92000</v>
      </c>
      <c r="N768" s="122">
        <f t="shared" si="66"/>
        <v>0</v>
      </c>
    </row>
    <row r="769" spans="1:14" ht="15" customHeight="1">
      <c r="A769" s="21" t="s">
        <v>1014</v>
      </c>
      <c r="B769" s="22" t="s">
        <v>1015</v>
      </c>
      <c r="C769" s="22" t="s">
        <v>402</v>
      </c>
      <c r="D769" s="22" t="s">
        <v>40</v>
      </c>
      <c r="E769" s="119" t="s">
        <v>97</v>
      </c>
      <c r="F769" s="23"/>
      <c r="G769" s="22" t="s">
        <v>184</v>
      </c>
      <c r="H769" s="24">
        <v>2</v>
      </c>
      <c r="I769" s="118">
        <v>0</v>
      </c>
      <c r="J769" s="41">
        <v>17</v>
      </c>
      <c r="K769" s="41">
        <f t="shared" si="64"/>
        <v>17</v>
      </c>
      <c r="L769" s="121">
        <f t="shared" si="65"/>
        <v>0</v>
      </c>
      <c r="M769" s="34">
        <v>92001</v>
      </c>
      <c r="N769" s="122">
        <f t="shared" si="66"/>
        <v>0</v>
      </c>
    </row>
    <row r="770" spans="1:14" ht="15" customHeight="1">
      <c r="A770" s="21" t="s">
        <v>1281</v>
      </c>
      <c r="B770" s="22" t="s">
        <v>1282</v>
      </c>
      <c r="C770" s="22" t="s">
        <v>402</v>
      </c>
      <c r="D770" s="22" t="s">
        <v>40</v>
      </c>
      <c r="E770" s="119"/>
      <c r="F770" s="23" t="s">
        <v>52</v>
      </c>
      <c r="G770" s="22" t="s">
        <v>46</v>
      </c>
      <c r="H770" s="24">
        <v>470</v>
      </c>
      <c r="I770" s="118">
        <v>0</v>
      </c>
      <c r="J770" s="41">
        <v>23.5</v>
      </c>
      <c r="K770" s="41">
        <f t="shared" si="64"/>
        <v>23.5</v>
      </c>
      <c r="L770" s="121">
        <f t="shared" si="65"/>
        <v>0</v>
      </c>
      <c r="M770" s="34">
        <v>91170</v>
      </c>
      <c r="N770" s="122">
        <f t="shared" si="66"/>
        <v>0</v>
      </c>
    </row>
    <row r="771" spans="1:14" ht="15" customHeight="1">
      <c r="A771" s="21" t="s">
        <v>1452</v>
      </c>
      <c r="B771" s="22" t="s">
        <v>1453</v>
      </c>
      <c r="C771" s="22" t="s">
        <v>402</v>
      </c>
      <c r="D771" s="22" t="s">
        <v>40</v>
      </c>
      <c r="E771" s="119" t="s">
        <v>147</v>
      </c>
      <c r="F771" s="23" t="s">
        <v>150</v>
      </c>
      <c r="G771" s="22" t="s">
        <v>46</v>
      </c>
      <c r="H771" s="24">
        <v>49</v>
      </c>
      <c r="I771" s="118">
        <v>0</v>
      </c>
      <c r="J771" s="41">
        <v>17</v>
      </c>
      <c r="K771" s="41">
        <f t="shared" si="64"/>
        <v>17</v>
      </c>
      <c r="L771" s="121">
        <f t="shared" si="65"/>
        <v>0</v>
      </c>
      <c r="M771" s="34">
        <v>91575</v>
      </c>
      <c r="N771" s="122">
        <f t="shared" si="66"/>
        <v>0</v>
      </c>
    </row>
    <row r="772" spans="1:14" ht="15" customHeight="1">
      <c r="A772" s="21" t="s">
        <v>1454</v>
      </c>
      <c r="B772" s="22" t="s">
        <v>1455</v>
      </c>
      <c r="C772" s="22" t="s">
        <v>402</v>
      </c>
      <c r="D772" s="22" t="s">
        <v>51</v>
      </c>
      <c r="E772" s="119" t="s">
        <v>97</v>
      </c>
      <c r="F772" s="23" t="s">
        <v>85</v>
      </c>
      <c r="G772" s="22" t="s">
        <v>46</v>
      </c>
      <c r="H772" s="24">
        <v>214</v>
      </c>
      <c r="I772" s="118">
        <v>0</v>
      </c>
      <c r="J772" s="41">
        <v>30</v>
      </c>
      <c r="K772" s="41">
        <f t="shared" si="64"/>
        <v>30</v>
      </c>
      <c r="L772" s="121">
        <f t="shared" si="65"/>
        <v>0</v>
      </c>
      <c r="M772" s="34">
        <v>50376</v>
      </c>
      <c r="N772" s="122">
        <f t="shared" si="66"/>
        <v>0</v>
      </c>
    </row>
    <row r="773" spans="1:14" ht="15" customHeight="1">
      <c r="A773" s="21" t="s">
        <v>1456</v>
      </c>
      <c r="B773" s="22" t="s">
        <v>1457</v>
      </c>
      <c r="C773" s="22" t="s">
        <v>402</v>
      </c>
      <c r="D773" s="22" t="s">
        <v>51</v>
      </c>
      <c r="E773" s="119" t="s">
        <v>97</v>
      </c>
      <c r="F773" s="23" t="s">
        <v>52</v>
      </c>
      <c r="G773" s="22" t="s">
        <v>46</v>
      </c>
      <c r="H773" s="24">
        <v>275</v>
      </c>
      <c r="I773" s="118">
        <v>0</v>
      </c>
      <c r="J773" s="41">
        <v>30</v>
      </c>
      <c r="K773" s="41">
        <f t="shared" si="64"/>
        <v>30</v>
      </c>
      <c r="L773" s="121">
        <f t="shared" si="65"/>
        <v>0</v>
      </c>
      <c r="M773" s="34">
        <v>92543</v>
      </c>
      <c r="N773" s="122">
        <f t="shared" si="66"/>
        <v>0</v>
      </c>
    </row>
    <row r="774" spans="1:14" ht="15" customHeight="1">
      <c r="A774" s="21" t="s">
        <v>1458</v>
      </c>
      <c r="B774" s="22" t="s">
        <v>1457</v>
      </c>
      <c r="C774" s="22" t="s">
        <v>402</v>
      </c>
      <c r="D774" s="22" t="s">
        <v>60</v>
      </c>
      <c r="E774" s="119" t="s">
        <v>97</v>
      </c>
      <c r="F774" s="23" t="s">
        <v>52</v>
      </c>
      <c r="G774" s="22" t="s">
        <v>46</v>
      </c>
      <c r="H774" s="24">
        <v>87</v>
      </c>
      <c r="I774" s="118">
        <v>0</v>
      </c>
      <c r="J774" s="41">
        <v>45</v>
      </c>
      <c r="K774" s="41">
        <f t="shared" si="64"/>
        <v>45</v>
      </c>
      <c r="L774" s="121">
        <f t="shared" si="65"/>
        <v>0</v>
      </c>
      <c r="M774" s="34">
        <v>17526</v>
      </c>
      <c r="N774" s="122">
        <f t="shared" si="66"/>
        <v>0</v>
      </c>
    </row>
    <row r="775" spans="1:14" ht="15" customHeight="1">
      <c r="A775" s="21" t="s">
        <v>1459</v>
      </c>
      <c r="B775" s="22" t="s">
        <v>1460</v>
      </c>
      <c r="C775" s="22" t="s">
        <v>402</v>
      </c>
      <c r="D775" s="22" t="s">
        <v>51</v>
      </c>
      <c r="E775" s="119" t="s">
        <v>97</v>
      </c>
      <c r="F775" s="23" t="s">
        <v>85</v>
      </c>
      <c r="G775" s="22" t="s">
        <v>46</v>
      </c>
      <c r="H775" s="24">
        <v>190</v>
      </c>
      <c r="I775" s="118">
        <v>0</v>
      </c>
      <c r="J775" s="41">
        <v>30</v>
      </c>
      <c r="K775" s="41">
        <f t="shared" si="64"/>
        <v>30</v>
      </c>
      <c r="L775" s="121">
        <f t="shared" si="65"/>
        <v>0</v>
      </c>
      <c r="M775" s="34"/>
      <c r="N775" s="122">
        <f t="shared" si="66"/>
        <v>0</v>
      </c>
    </row>
    <row r="776" spans="1:14" ht="15" customHeight="1">
      <c r="A776" s="21" t="s">
        <v>1461</v>
      </c>
      <c r="B776" s="22" t="s">
        <v>1460</v>
      </c>
      <c r="C776" s="22" t="s">
        <v>402</v>
      </c>
      <c r="D776" s="22" t="s">
        <v>60</v>
      </c>
      <c r="E776" s="119" t="s">
        <v>97</v>
      </c>
      <c r="F776" s="23" t="s">
        <v>85</v>
      </c>
      <c r="G776" s="22" t="s">
        <v>46</v>
      </c>
      <c r="H776" s="24">
        <v>41</v>
      </c>
      <c r="I776" s="118">
        <v>0</v>
      </c>
      <c r="J776" s="41">
        <v>45</v>
      </c>
      <c r="K776" s="41">
        <f t="shared" si="64"/>
        <v>45</v>
      </c>
      <c r="L776" s="121">
        <f t="shared" si="65"/>
        <v>0</v>
      </c>
      <c r="M776" s="34">
        <v>91522</v>
      </c>
      <c r="N776" s="122">
        <f t="shared" si="66"/>
        <v>0</v>
      </c>
    </row>
    <row r="777" spans="1:14" ht="15" customHeight="1">
      <c r="A777" s="21" t="s">
        <v>1462</v>
      </c>
      <c r="B777" s="22" t="s">
        <v>1463</v>
      </c>
      <c r="C777" s="22" t="s">
        <v>402</v>
      </c>
      <c r="D777" s="22" t="s">
        <v>60</v>
      </c>
      <c r="E777" s="119" t="s">
        <v>97</v>
      </c>
      <c r="F777" s="23" t="s">
        <v>64</v>
      </c>
      <c r="G777" s="22" t="s">
        <v>46</v>
      </c>
      <c r="H777" s="24">
        <v>267</v>
      </c>
      <c r="I777" s="118">
        <v>0</v>
      </c>
      <c r="J777" s="41">
        <v>45</v>
      </c>
      <c r="K777" s="41">
        <f t="shared" si="64"/>
        <v>45</v>
      </c>
      <c r="L777" s="121">
        <f t="shared" si="65"/>
        <v>0</v>
      </c>
      <c r="M777" s="34">
        <v>92093</v>
      </c>
      <c r="N777" s="122">
        <f t="shared" si="66"/>
        <v>0</v>
      </c>
    </row>
    <row r="778" spans="1:14" ht="15" customHeight="1">
      <c r="A778" s="21" t="s">
        <v>1465</v>
      </c>
      <c r="B778" s="22" t="s">
        <v>1464</v>
      </c>
      <c r="C778" s="22" t="s">
        <v>402</v>
      </c>
      <c r="D778" s="22" t="s">
        <v>60</v>
      </c>
      <c r="E778" s="119" t="s">
        <v>97</v>
      </c>
      <c r="F778" s="23" t="s">
        <v>52</v>
      </c>
      <c r="G778" s="22" t="s">
        <v>251</v>
      </c>
      <c r="H778" s="24">
        <v>415</v>
      </c>
      <c r="I778" s="118">
        <v>0</v>
      </c>
      <c r="J778" s="41">
        <v>50</v>
      </c>
      <c r="K778" s="41">
        <f t="shared" si="64"/>
        <v>50</v>
      </c>
      <c r="L778" s="121">
        <f t="shared" si="65"/>
        <v>0</v>
      </c>
      <c r="M778" s="34">
        <v>91574</v>
      </c>
      <c r="N778" s="122">
        <f t="shared" si="66"/>
        <v>0</v>
      </c>
    </row>
    <row r="779" spans="1:14" ht="13.5" thickBot="1">
      <c r="G779" s="19"/>
      <c r="I779" s="20"/>
    </row>
  </sheetData>
  <autoFilter ref="B19:N778" xr:uid="{00000000-0001-0000-0000-000000000000}"/>
  <sortState ref="A760:P778">
    <sortCondition ref="C760:C778"/>
    <sortCondition ref="B760:B778"/>
    <sortCondition ref="J760:J778"/>
  </sortState>
  <mergeCells count="15">
    <mergeCell ref="B3:N3"/>
    <mergeCell ref="B4:N4"/>
    <mergeCell ref="B5:N5"/>
    <mergeCell ref="A1:A3"/>
    <mergeCell ref="B6:N6"/>
    <mergeCell ref="B1:N1"/>
    <mergeCell ref="B2:N2"/>
    <mergeCell ref="B7:N7"/>
    <mergeCell ref="C8:E8"/>
    <mergeCell ref="A14:N14"/>
    <mergeCell ref="C9:E9"/>
    <mergeCell ref="C10:E10"/>
    <mergeCell ref="C11:E11"/>
    <mergeCell ref="C12:E12"/>
    <mergeCell ref="D13:G13"/>
  </mergeCells>
  <phoneticPr fontId="0" type="noConversion"/>
  <conditionalFormatting sqref="A15 C15:H15">
    <cfRule type="cellIs" dxfId="31" priority="19" stopIfTrue="1" operator="equal">
      <formula>"Full"</formula>
    </cfRule>
    <cfRule type="cellIs" dxfId="30" priority="20" stopIfTrue="1" operator="equal">
      <formula>"bud &amp; bloom"</formula>
    </cfRule>
  </conditionalFormatting>
  <conditionalFormatting sqref="I19 I20:K573 I581:K65518">
    <cfRule type="cellIs" dxfId="29" priority="17" stopIfTrue="1" operator="equal">
      <formula>"bud &amp; bloom"</formula>
    </cfRule>
  </conditionalFormatting>
  <conditionalFormatting sqref="I14:K15">
    <cfRule type="cellIs" dxfId="28" priority="16" stopIfTrue="1" operator="equal">
      <formula>"bud &amp; bloom"</formula>
    </cfRule>
  </conditionalFormatting>
  <conditionalFormatting sqref="I575:K579">
    <cfRule type="cellIs" dxfId="27" priority="10" stopIfTrue="1" operator="equal">
      <formula>"bud &amp; bloom"</formula>
    </cfRule>
  </conditionalFormatting>
  <conditionalFormatting sqref="I574:L574">
    <cfRule type="cellIs" dxfId="26" priority="2" stopIfTrue="1" operator="equal">
      <formula>"bud &amp; bloom"</formula>
    </cfRule>
  </conditionalFormatting>
  <conditionalFormatting sqref="I580:L580">
    <cfRule type="cellIs" dxfId="25" priority="1" stopIfTrue="1" operator="equal">
      <formula>"bud &amp; bloom"</formula>
    </cfRule>
  </conditionalFormatting>
  <conditionalFormatting sqref="J16:L16 I17:K18">
    <cfRule type="cellIs" dxfId="24" priority="18" stopIfTrue="1" operator="equal">
      <formula>"bud &amp; bloom"</formula>
    </cfRule>
  </conditionalFormatting>
  <conditionalFormatting sqref="L83:L90">
    <cfRule type="cellIs" dxfId="23" priority="6" stopIfTrue="1" operator="equal">
      <formula>"bud &amp; bloom"</formula>
    </cfRule>
  </conditionalFormatting>
  <conditionalFormatting sqref="L129:L197">
    <cfRule type="cellIs" dxfId="22" priority="5" stopIfTrue="1" operator="equal">
      <formula>"bud &amp; bloom"</formula>
    </cfRule>
  </conditionalFormatting>
  <conditionalFormatting sqref="L199:L218">
    <cfRule type="cellIs" dxfId="21" priority="4" stopIfTrue="1" operator="equal">
      <formula>"bud &amp; bloom"</formula>
    </cfRule>
  </conditionalFormatting>
  <conditionalFormatting sqref="L220:L354">
    <cfRule type="cellIs" dxfId="20" priority="3" stopIfTrue="1" operator="equal">
      <formula>"bud &amp; bloom"</formula>
    </cfRule>
  </conditionalFormatting>
  <printOptions horizontalCentered="1"/>
  <pageMargins left="0.2" right="0.2" top="0.25" bottom="0.5" header="0.3" footer="0.25"/>
  <pageSetup scale="69" orientation="landscape" r:id="rId1"/>
  <headerFooter alignWithMargins="0">
    <oddFooter>&amp;L&amp;D&amp;C&amp;P of &amp;N&amp;R&amp;F</oddFooter>
  </headerFooter>
  <drawing r:id="rId2"/>
  <legacyDrawing r:id="rId3"/>
  <oleObjects>
    <mc:AlternateContent xmlns:mc="http://schemas.openxmlformats.org/markup-compatibility/2006">
      <mc:Choice Requires="x14">
        <oleObject progId="PBrush" shapeId="1068" r:id="rId4">
          <objectPr defaultSize="0" autoPict="0" r:id="rId5">
            <anchor moveWithCells="1" sizeWithCells="1">
              <from>
                <xdr:col>1</xdr:col>
                <xdr:colOff>104775</xdr:colOff>
                <xdr:row>0</xdr:row>
                <xdr:rowOff>95250</xdr:rowOff>
              </from>
              <to>
                <xdr:col>1</xdr:col>
                <xdr:colOff>2085975</xdr:colOff>
                <xdr:row>5</xdr:row>
                <xdr:rowOff>95250</xdr:rowOff>
              </to>
            </anchor>
          </objectPr>
        </oleObject>
      </mc:Choice>
      <mc:Fallback>
        <oleObject progId="PBrush" shapeId="106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  <pageSetUpPr fitToPage="1"/>
  </sheetPr>
  <dimension ref="A1:N161"/>
  <sheetViews>
    <sheetView showGridLines="0" showZeros="0" tabSelected="1" topLeftCell="B1" zoomScaleNormal="100" workbookViewId="0">
      <selection activeCell="B19" sqref="B19"/>
    </sheetView>
  </sheetViews>
  <sheetFormatPr defaultColWidth="0" defaultRowHeight="12.75"/>
  <cols>
    <col min="1" max="1" width="29.85546875" style="76" hidden="1" customWidth="1"/>
    <col min="2" max="2" width="48.85546875" style="43" customWidth="1"/>
    <col min="3" max="3" width="12.42578125" style="43" customWidth="1"/>
    <col min="4" max="4" width="16.5703125" style="43" customWidth="1"/>
    <col min="5" max="5" width="8.85546875" style="43" customWidth="1"/>
    <col min="6" max="6" width="28.28515625" style="43" customWidth="1"/>
    <col min="7" max="7" width="8.140625" style="43" customWidth="1"/>
    <col min="8" max="8" width="9.140625" style="77" customWidth="1"/>
    <col min="9" max="9" width="12" style="78" bestFit="1" customWidth="1"/>
    <col min="10" max="10" width="10.28515625" style="79" customWidth="1"/>
    <col min="11" max="11" width="12.28515625" style="79" customWidth="1"/>
    <col min="12" max="12" width="10.85546875" style="80" hidden="1" customWidth="1"/>
    <col min="13" max="13" width="13.42578125" style="81" customWidth="1"/>
    <col min="14" max="14" width="16.140625" style="43" hidden="1" customWidth="1"/>
    <col min="15" max="16384" width="0" style="43" hidden="1"/>
  </cols>
  <sheetData>
    <row r="1" spans="1:13" ht="52.9" customHeight="1">
      <c r="A1" s="234"/>
      <c r="B1" s="238" t="s">
        <v>1928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40"/>
    </row>
    <row r="2" spans="1:13" ht="32.25" hidden="1" customHeight="1">
      <c r="A2" s="234"/>
      <c r="B2" s="200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</row>
    <row r="3" spans="1:13" ht="34.9" customHeight="1">
      <c r="A3" s="234"/>
      <c r="B3" s="235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7"/>
    </row>
    <row r="4" spans="1:13" ht="22.15" customHeight="1">
      <c r="A4" s="44"/>
      <c r="B4" s="241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3"/>
    </row>
    <row r="5" spans="1:13" ht="22.15" customHeight="1">
      <c r="A5" s="44"/>
      <c r="B5" s="241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3"/>
    </row>
    <row r="6" spans="1:13" ht="22.15" customHeight="1" thickBot="1">
      <c r="A6" s="44"/>
      <c r="B6" s="231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3"/>
    </row>
    <row r="7" spans="1:13" ht="14.25" customHeight="1" thickBot="1">
      <c r="A7" s="127"/>
      <c r="B7" s="250" t="s">
        <v>1895</v>
      </c>
      <c r="C7" s="251"/>
      <c r="D7" s="251"/>
      <c r="E7" s="251"/>
      <c r="F7" s="251"/>
      <c r="G7" s="251"/>
      <c r="H7" s="251"/>
      <c r="I7" s="251"/>
      <c r="J7" s="251"/>
      <c r="K7" s="251"/>
      <c r="L7" s="251"/>
      <c r="M7" s="252"/>
    </row>
    <row r="8" spans="1:13" ht="18" customHeight="1">
      <c r="A8" s="45"/>
      <c r="B8" s="128" t="s">
        <v>20</v>
      </c>
      <c r="C8" s="253" t="s">
        <v>1896</v>
      </c>
      <c r="D8" s="253"/>
      <c r="E8" s="253"/>
      <c r="F8" s="129"/>
      <c r="G8" s="129"/>
      <c r="H8" s="129"/>
      <c r="I8" s="129"/>
      <c r="J8" s="129"/>
      <c r="K8" s="129"/>
      <c r="L8" s="254"/>
      <c r="M8" s="255"/>
    </row>
    <row r="9" spans="1:13" ht="18" customHeight="1">
      <c r="A9" s="45"/>
      <c r="B9" s="130" t="s">
        <v>21</v>
      </c>
      <c r="C9" s="256" t="s">
        <v>1896</v>
      </c>
      <c r="D9" s="256"/>
      <c r="E9" s="256"/>
      <c r="F9" s="131"/>
      <c r="G9" s="131"/>
      <c r="H9" s="131"/>
      <c r="I9" s="131"/>
      <c r="J9" s="131"/>
      <c r="K9" s="131"/>
      <c r="L9" s="257"/>
      <c r="M9" s="258"/>
    </row>
    <row r="10" spans="1:13" ht="18" customHeight="1" thickBot="1">
      <c r="A10" s="45"/>
      <c r="B10" s="130" t="s">
        <v>26</v>
      </c>
      <c r="C10" s="256" t="s">
        <v>1896</v>
      </c>
      <c r="D10" s="256"/>
      <c r="E10" s="256"/>
      <c r="F10" s="131"/>
      <c r="G10" s="131"/>
      <c r="H10" s="131"/>
      <c r="I10" s="131"/>
      <c r="J10" s="131"/>
      <c r="K10" s="132"/>
      <c r="L10" s="259"/>
      <c r="M10" s="260"/>
    </row>
    <row r="11" spans="1:13" ht="18" customHeight="1">
      <c r="A11" s="45"/>
      <c r="B11" s="130" t="s">
        <v>22</v>
      </c>
      <c r="C11" s="256" t="s">
        <v>1896</v>
      </c>
      <c r="D11" s="256"/>
      <c r="E11" s="256"/>
      <c r="F11" s="131"/>
      <c r="G11" s="131"/>
      <c r="H11" s="131"/>
      <c r="I11" s="131"/>
      <c r="J11" s="131"/>
      <c r="K11" s="133"/>
      <c r="L11" s="134">
        <v>0</v>
      </c>
      <c r="M11" s="135">
        <v>0</v>
      </c>
    </row>
    <row r="12" spans="1:13" ht="18" customHeight="1" thickBot="1">
      <c r="A12" s="45"/>
      <c r="B12" s="130" t="s">
        <v>23</v>
      </c>
      <c r="C12" s="261" t="s">
        <v>1896</v>
      </c>
      <c r="D12" s="261"/>
      <c r="E12" s="261"/>
      <c r="F12" s="136"/>
      <c r="G12" s="136"/>
      <c r="H12" s="136"/>
      <c r="I12" s="136"/>
      <c r="J12" s="136"/>
      <c r="K12" s="137" t="s">
        <v>1897</v>
      </c>
      <c r="L12" s="138">
        <f>SUM(L26:L1253)</f>
        <v>0</v>
      </c>
      <c r="M12" s="139">
        <f>SUM(M20:M160)</f>
        <v>0</v>
      </c>
    </row>
    <row r="13" spans="1:13" ht="18" customHeight="1" thickBot="1">
      <c r="A13" s="45"/>
      <c r="B13" s="140" t="s">
        <v>24</v>
      </c>
      <c r="C13" s="141" t="s">
        <v>1896</v>
      </c>
      <c r="D13" s="244" t="s">
        <v>1898</v>
      </c>
      <c r="E13" s="245"/>
      <c r="F13" s="245"/>
      <c r="G13" s="246"/>
      <c r="H13" s="141"/>
      <c r="I13" s="141"/>
      <c r="J13" s="141"/>
      <c r="K13" s="142"/>
      <c r="L13" s="143">
        <f>SUM(H26:H1253)</f>
        <v>0</v>
      </c>
      <c r="M13" s="144">
        <f>SUM(H20:H160)</f>
        <v>0</v>
      </c>
    </row>
    <row r="14" spans="1:13" ht="16.5" hidden="1" customHeight="1">
      <c r="A14" s="45"/>
      <c r="B14" s="247"/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9"/>
    </row>
    <row r="15" spans="1:13" ht="15.75" hidden="1" thickBot="1">
      <c r="A15" s="46"/>
      <c r="B15" s="166"/>
      <c r="C15" s="48"/>
      <c r="D15" s="48"/>
      <c r="E15" s="48"/>
      <c r="F15" s="48"/>
      <c r="G15" s="48"/>
      <c r="H15" s="49"/>
      <c r="I15" s="50"/>
      <c r="J15" s="51"/>
      <c r="K15" s="52"/>
      <c r="L15" s="52"/>
      <c r="M15" s="167"/>
    </row>
    <row r="16" spans="1:13" ht="13.5" hidden="1" thickBot="1">
      <c r="A16" s="162" t="s">
        <v>10</v>
      </c>
      <c r="B16" s="168" t="s">
        <v>11</v>
      </c>
      <c r="C16" s="55" t="s">
        <v>13</v>
      </c>
      <c r="D16" s="55" t="s">
        <v>12</v>
      </c>
      <c r="E16" s="55" t="s">
        <v>14</v>
      </c>
      <c r="F16" s="56" t="s">
        <v>18</v>
      </c>
      <c r="G16" s="55" t="s">
        <v>15</v>
      </c>
      <c r="H16" s="57" t="s">
        <v>1468</v>
      </c>
      <c r="I16" s="58" t="s">
        <v>16</v>
      </c>
      <c r="J16" s="55" t="s">
        <v>19</v>
      </c>
      <c r="K16" s="55"/>
      <c r="L16" s="55" t="s">
        <v>1469</v>
      </c>
      <c r="M16" s="169" t="s">
        <v>17</v>
      </c>
    </row>
    <row r="17" spans="1:14" ht="13.5" hidden="1" thickBot="1">
      <c r="A17" s="163"/>
      <c r="B17" s="170"/>
      <c r="C17" s="60"/>
      <c r="D17" s="60"/>
      <c r="E17" s="60"/>
      <c r="F17" s="60"/>
      <c r="G17" s="60"/>
      <c r="H17" s="61"/>
      <c r="I17" s="62"/>
      <c r="J17" s="63"/>
      <c r="K17" s="63"/>
      <c r="L17" s="64"/>
      <c r="M17" s="171"/>
    </row>
    <row r="18" spans="1:14" ht="13.5" hidden="1" thickBot="1">
      <c r="A18" s="164" t="s">
        <v>0</v>
      </c>
      <c r="B18" s="172" t="s">
        <v>1</v>
      </c>
      <c r="C18" s="66" t="s">
        <v>3</v>
      </c>
      <c r="D18" s="66" t="s">
        <v>2</v>
      </c>
      <c r="E18" s="66" t="s">
        <v>1470</v>
      </c>
      <c r="F18" s="66" t="s">
        <v>32</v>
      </c>
      <c r="G18" s="66" t="s">
        <v>4</v>
      </c>
      <c r="H18" s="66" t="s">
        <v>5</v>
      </c>
      <c r="I18" s="67" t="s">
        <v>6</v>
      </c>
      <c r="J18" s="68" t="s">
        <v>36</v>
      </c>
      <c r="K18" s="68" t="s">
        <v>1471</v>
      </c>
      <c r="L18" s="67" t="s">
        <v>33</v>
      </c>
      <c r="M18" s="173" t="s">
        <v>17</v>
      </c>
      <c r="N18" s="69" t="s">
        <v>8</v>
      </c>
    </row>
    <row r="19" spans="1:14" ht="26.25" thickBot="1">
      <c r="A19" s="164"/>
      <c r="B19" s="145" t="s">
        <v>11</v>
      </c>
      <c r="C19" s="146" t="s">
        <v>13</v>
      </c>
      <c r="D19" s="146" t="s">
        <v>12</v>
      </c>
      <c r="E19" s="147" t="s">
        <v>1900</v>
      </c>
      <c r="F19" s="148" t="s">
        <v>18</v>
      </c>
      <c r="G19" s="146" t="s">
        <v>15</v>
      </c>
      <c r="H19" s="149" t="s">
        <v>1901</v>
      </c>
      <c r="I19" s="150" t="s">
        <v>1902</v>
      </c>
      <c r="J19" s="146"/>
      <c r="K19" s="146"/>
      <c r="L19" s="151" t="s">
        <v>1918</v>
      </c>
      <c r="M19" s="151" t="s">
        <v>1906</v>
      </c>
      <c r="N19" s="69"/>
    </row>
    <row r="20" spans="1:14">
      <c r="A20" s="163" t="s">
        <v>1472</v>
      </c>
      <c r="B20" s="170" t="s">
        <v>799</v>
      </c>
      <c r="C20" s="60" t="s">
        <v>1473</v>
      </c>
      <c r="D20" s="60" t="s">
        <v>1474</v>
      </c>
      <c r="E20" s="72"/>
      <c r="F20" s="70"/>
      <c r="G20" s="71">
        <v>100</v>
      </c>
      <c r="H20" s="155">
        <v>0</v>
      </c>
      <c r="I20" s="158">
        <v>95</v>
      </c>
      <c r="J20" s="157"/>
      <c r="K20" s="160"/>
      <c r="L20" s="72"/>
      <c r="M20" s="174">
        <f t="shared" ref="M20:M73" si="0">H20 * J20</f>
        <v>0</v>
      </c>
    </row>
    <row r="21" spans="1:14">
      <c r="A21" s="163" t="s">
        <v>1475</v>
      </c>
      <c r="B21" s="170" t="s">
        <v>799</v>
      </c>
      <c r="C21" s="60" t="s">
        <v>1476</v>
      </c>
      <c r="D21" s="60" t="s">
        <v>1474</v>
      </c>
      <c r="E21" s="72"/>
      <c r="F21" s="70"/>
      <c r="G21" s="71">
        <v>3</v>
      </c>
      <c r="H21" s="155">
        <v>0</v>
      </c>
      <c r="I21" s="158">
        <v>115</v>
      </c>
      <c r="J21" s="157"/>
      <c r="K21" s="160"/>
      <c r="L21" s="72"/>
      <c r="M21" s="174">
        <f t="shared" si="0"/>
        <v>0</v>
      </c>
    </row>
    <row r="22" spans="1:14">
      <c r="A22" s="163" t="s">
        <v>1477</v>
      </c>
      <c r="B22" s="170" t="s">
        <v>1478</v>
      </c>
      <c r="C22" s="60" t="s">
        <v>1479</v>
      </c>
      <c r="D22" s="60" t="s">
        <v>1474</v>
      </c>
      <c r="E22" s="72"/>
      <c r="F22" s="70"/>
      <c r="G22" s="71">
        <v>3</v>
      </c>
      <c r="H22" s="155">
        <v>0</v>
      </c>
      <c r="I22" s="158">
        <v>215</v>
      </c>
      <c r="J22" s="157"/>
      <c r="K22" s="160"/>
      <c r="L22" s="72"/>
      <c r="M22" s="174">
        <f t="shared" si="0"/>
        <v>0</v>
      </c>
    </row>
    <row r="23" spans="1:14">
      <c r="A23" s="163" t="s">
        <v>1480</v>
      </c>
      <c r="B23" s="170" t="s">
        <v>1481</v>
      </c>
      <c r="C23" s="60" t="s">
        <v>1473</v>
      </c>
      <c r="D23" s="60" t="s">
        <v>1474</v>
      </c>
      <c r="E23" s="72"/>
      <c r="F23" s="70"/>
      <c r="G23" s="71">
        <v>2</v>
      </c>
      <c r="H23" s="155">
        <v>0</v>
      </c>
      <c r="I23" s="158">
        <v>95</v>
      </c>
      <c r="J23" s="157"/>
      <c r="K23" s="160"/>
      <c r="L23" s="72"/>
      <c r="M23" s="174">
        <f t="shared" si="0"/>
        <v>0</v>
      </c>
    </row>
    <row r="24" spans="1:14">
      <c r="A24" s="163" t="s">
        <v>1482</v>
      </c>
      <c r="B24" s="170" t="s">
        <v>1481</v>
      </c>
      <c r="C24" s="60" t="s">
        <v>1476</v>
      </c>
      <c r="D24" s="60" t="s">
        <v>1474</v>
      </c>
      <c r="E24" s="72"/>
      <c r="F24" s="70"/>
      <c r="G24" s="71">
        <v>3</v>
      </c>
      <c r="H24" s="155">
        <v>0</v>
      </c>
      <c r="I24" s="158">
        <v>115</v>
      </c>
      <c r="J24" s="157"/>
      <c r="K24" s="160"/>
      <c r="L24" s="72"/>
      <c r="M24" s="174">
        <f t="shared" si="0"/>
        <v>0</v>
      </c>
    </row>
    <row r="25" spans="1:14">
      <c r="A25" s="163" t="s">
        <v>1483</v>
      </c>
      <c r="B25" s="170" t="s">
        <v>1481</v>
      </c>
      <c r="C25" s="60" t="s">
        <v>1484</v>
      </c>
      <c r="D25" s="60" t="s">
        <v>1474</v>
      </c>
      <c r="E25" s="72"/>
      <c r="F25" s="70"/>
      <c r="G25" s="71">
        <v>5</v>
      </c>
      <c r="H25" s="155">
        <v>0</v>
      </c>
      <c r="I25" s="158">
        <v>150</v>
      </c>
      <c r="J25" s="157"/>
      <c r="K25" s="160"/>
      <c r="L25" s="72"/>
      <c r="M25" s="174">
        <f t="shared" si="0"/>
        <v>0</v>
      </c>
    </row>
    <row r="26" spans="1:14">
      <c r="A26" s="163" t="s">
        <v>1485</v>
      </c>
      <c r="B26" s="170" t="s">
        <v>1486</v>
      </c>
      <c r="C26" s="60" t="s">
        <v>1487</v>
      </c>
      <c r="D26" s="60" t="s">
        <v>1474</v>
      </c>
      <c r="E26" s="72"/>
      <c r="F26" s="70"/>
      <c r="G26" s="71">
        <v>9</v>
      </c>
      <c r="H26" s="155">
        <v>0</v>
      </c>
      <c r="I26" s="158">
        <v>60</v>
      </c>
      <c r="J26" s="157"/>
      <c r="K26" s="160"/>
      <c r="L26" s="72"/>
      <c r="M26" s="174">
        <f t="shared" si="0"/>
        <v>0</v>
      </c>
    </row>
    <row r="27" spans="1:14">
      <c r="A27" s="163" t="s">
        <v>1488</v>
      </c>
      <c r="B27" s="170" t="s">
        <v>1486</v>
      </c>
      <c r="C27" s="60" t="s">
        <v>1489</v>
      </c>
      <c r="D27" s="60" t="s">
        <v>1474</v>
      </c>
      <c r="E27" s="72"/>
      <c r="F27" s="70"/>
      <c r="G27" s="71">
        <v>6</v>
      </c>
      <c r="H27" s="155">
        <v>0</v>
      </c>
      <c r="I27" s="158">
        <v>65</v>
      </c>
      <c r="J27" s="157"/>
      <c r="K27" s="160"/>
      <c r="L27" s="72"/>
      <c r="M27" s="174">
        <f t="shared" si="0"/>
        <v>0</v>
      </c>
    </row>
    <row r="28" spans="1:14">
      <c r="A28" s="163" t="s">
        <v>1490</v>
      </c>
      <c r="B28" s="170" t="s">
        <v>1491</v>
      </c>
      <c r="C28" s="60" t="s">
        <v>1473</v>
      </c>
      <c r="D28" s="60" t="s">
        <v>1474</v>
      </c>
      <c r="E28" s="72"/>
      <c r="F28" s="70"/>
      <c r="G28" s="71">
        <v>5</v>
      </c>
      <c r="H28" s="155">
        <v>0</v>
      </c>
      <c r="I28" s="158">
        <v>95</v>
      </c>
      <c r="J28" s="157"/>
      <c r="K28" s="160"/>
      <c r="L28" s="72"/>
      <c r="M28" s="174">
        <f t="shared" si="0"/>
        <v>0</v>
      </c>
    </row>
    <row r="29" spans="1:14">
      <c r="A29" s="163" t="s">
        <v>1492</v>
      </c>
      <c r="B29" s="170" t="s">
        <v>1491</v>
      </c>
      <c r="C29" s="60" t="s">
        <v>1476</v>
      </c>
      <c r="D29" s="60" t="s">
        <v>1474</v>
      </c>
      <c r="E29" s="72"/>
      <c r="F29" s="70"/>
      <c r="G29" s="71">
        <v>18</v>
      </c>
      <c r="H29" s="155">
        <v>0</v>
      </c>
      <c r="I29" s="158">
        <v>115</v>
      </c>
      <c r="J29" s="157"/>
      <c r="K29" s="160"/>
      <c r="L29" s="72"/>
      <c r="M29" s="174">
        <f t="shared" si="0"/>
        <v>0</v>
      </c>
    </row>
    <row r="30" spans="1:14">
      <c r="A30" s="163" t="s">
        <v>1493</v>
      </c>
      <c r="B30" s="170" t="s">
        <v>1491</v>
      </c>
      <c r="C30" s="60" t="s">
        <v>1484</v>
      </c>
      <c r="D30" s="60" t="s">
        <v>1474</v>
      </c>
      <c r="E30" s="72"/>
      <c r="F30" s="70"/>
      <c r="G30" s="71">
        <v>2</v>
      </c>
      <c r="H30" s="155">
        <v>0</v>
      </c>
      <c r="I30" s="158">
        <v>150</v>
      </c>
      <c r="J30" s="157"/>
      <c r="K30" s="160"/>
      <c r="L30" s="72"/>
      <c r="M30" s="174">
        <f t="shared" si="0"/>
        <v>0</v>
      </c>
    </row>
    <row r="31" spans="1:14">
      <c r="A31" s="163" t="s">
        <v>1494</v>
      </c>
      <c r="B31" s="170" t="s">
        <v>1495</v>
      </c>
      <c r="C31" s="60" t="s">
        <v>1473</v>
      </c>
      <c r="D31" s="60" t="s">
        <v>1474</v>
      </c>
      <c r="E31" s="72"/>
      <c r="F31" s="70"/>
      <c r="G31" s="71">
        <v>2</v>
      </c>
      <c r="H31" s="155">
        <v>0</v>
      </c>
      <c r="I31" s="158">
        <v>95</v>
      </c>
      <c r="J31" s="157"/>
      <c r="K31" s="160"/>
      <c r="L31" s="72"/>
      <c r="M31" s="174">
        <f t="shared" si="0"/>
        <v>0</v>
      </c>
    </row>
    <row r="32" spans="1:14">
      <c r="A32" s="163" t="s">
        <v>1496</v>
      </c>
      <c r="B32" s="170" t="s">
        <v>1495</v>
      </c>
      <c r="C32" s="60" t="s">
        <v>1476</v>
      </c>
      <c r="D32" s="60" t="s">
        <v>1474</v>
      </c>
      <c r="E32" s="72"/>
      <c r="F32" s="70"/>
      <c r="G32" s="71">
        <v>18</v>
      </c>
      <c r="H32" s="155">
        <v>0</v>
      </c>
      <c r="I32" s="158">
        <v>115</v>
      </c>
      <c r="J32" s="157"/>
      <c r="K32" s="160"/>
      <c r="L32" s="72"/>
      <c r="M32" s="174">
        <f t="shared" si="0"/>
        <v>0</v>
      </c>
    </row>
    <row r="33" spans="1:13">
      <c r="A33" s="163" t="s">
        <v>1497</v>
      </c>
      <c r="B33" s="170" t="s">
        <v>1495</v>
      </c>
      <c r="C33" s="60" t="s">
        <v>1484</v>
      </c>
      <c r="D33" s="60" t="s">
        <v>1474</v>
      </c>
      <c r="E33" s="72"/>
      <c r="F33" s="70"/>
      <c r="G33" s="71">
        <v>23</v>
      </c>
      <c r="H33" s="155">
        <v>0</v>
      </c>
      <c r="I33" s="158">
        <v>150</v>
      </c>
      <c r="J33" s="157"/>
      <c r="K33" s="160"/>
      <c r="L33" s="72"/>
      <c r="M33" s="174">
        <f t="shared" si="0"/>
        <v>0</v>
      </c>
    </row>
    <row r="34" spans="1:13">
      <c r="A34" s="163" t="s">
        <v>1498</v>
      </c>
      <c r="B34" s="170" t="s">
        <v>1495</v>
      </c>
      <c r="C34" s="60" t="s">
        <v>1499</v>
      </c>
      <c r="D34" s="60" t="s">
        <v>1474</v>
      </c>
      <c r="E34" s="72"/>
      <c r="F34" s="70"/>
      <c r="G34" s="71">
        <v>20</v>
      </c>
      <c r="H34" s="155">
        <v>0</v>
      </c>
      <c r="I34" s="158">
        <v>180</v>
      </c>
      <c r="J34" s="157"/>
      <c r="K34" s="160"/>
      <c r="L34" s="72"/>
      <c r="M34" s="174">
        <f t="shared" si="0"/>
        <v>0</v>
      </c>
    </row>
    <row r="35" spans="1:13">
      <c r="A35" s="163" t="s">
        <v>1500</v>
      </c>
      <c r="B35" s="170" t="s">
        <v>1495</v>
      </c>
      <c r="C35" s="60" t="s">
        <v>1479</v>
      </c>
      <c r="D35" s="60" t="s">
        <v>1474</v>
      </c>
      <c r="E35" s="72"/>
      <c r="F35" s="70"/>
      <c r="G35" s="71">
        <v>2</v>
      </c>
      <c r="H35" s="155">
        <v>0</v>
      </c>
      <c r="I35" s="158">
        <v>215</v>
      </c>
      <c r="J35" s="157"/>
      <c r="K35" s="160"/>
      <c r="L35" s="72"/>
      <c r="M35" s="174">
        <f t="shared" si="0"/>
        <v>0</v>
      </c>
    </row>
    <row r="36" spans="1:13">
      <c r="A36" s="163" t="s">
        <v>1501</v>
      </c>
      <c r="B36" s="170" t="s">
        <v>803</v>
      </c>
      <c r="C36" s="60" t="s">
        <v>1502</v>
      </c>
      <c r="D36" s="60" t="s">
        <v>1474</v>
      </c>
      <c r="E36" s="72"/>
      <c r="F36" s="70"/>
      <c r="G36" s="71">
        <v>19</v>
      </c>
      <c r="H36" s="155">
        <v>0</v>
      </c>
      <c r="I36" s="158">
        <v>40</v>
      </c>
      <c r="J36" s="157"/>
      <c r="K36" s="160"/>
      <c r="L36" s="72"/>
      <c r="M36" s="174">
        <f t="shared" si="0"/>
        <v>0</v>
      </c>
    </row>
    <row r="37" spans="1:13">
      <c r="A37" s="163" t="s">
        <v>1503</v>
      </c>
      <c r="B37" s="170" t="s">
        <v>803</v>
      </c>
      <c r="C37" s="60" t="s">
        <v>1504</v>
      </c>
      <c r="D37" s="60" t="s">
        <v>1474</v>
      </c>
      <c r="E37" s="72"/>
      <c r="F37" s="70"/>
      <c r="G37" s="71">
        <v>25</v>
      </c>
      <c r="H37" s="155">
        <v>0</v>
      </c>
      <c r="I37" s="158">
        <v>55</v>
      </c>
      <c r="J37" s="157"/>
      <c r="K37" s="160"/>
      <c r="L37" s="72"/>
      <c r="M37" s="174">
        <f t="shared" si="0"/>
        <v>0</v>
      </c>
    </row>
    <row r="38" spans="1:13">
      <c r="A38" s="163" t="s">
        <v>1505</v>
      </c>
      <c r="B38" s="170" t="s">
        <v>803</v>
      </c>
      <c r="C38" s="60" t="s">
        <v>1489</v>
      </c>
      <c r="D38" s="60" t="s">
        <v>1474</v>
      </c>
      <c r="E38" s="72"/>
      <c r="F38" s="70"/>
      <c r="G38" s="71">
        <v>3</v>
      </c>
      <c r="H38" s="155">
        <v>0</v>
      </c>
      <c r="I38" s="158">
        <v>60</v>
      </c>
      <c r="J38" s="157"/>
      <c r="K38" s="160"/>
      <c r="L38" s="72"/>
      <c r="M38" s="174">
        <f t="shared" si="0"/>
        <v>0</v>
      </c>
    </row>
    <row r="39" spans="1:13">
      <c r="A39" s="163" t="s">
        <v>1506</v>
      </c>
      <c r="B39" s="170" t="s">
        <v>805</v>
      </c>
      <c r="C39" s="60" t="s">
        <v>1507</v>
      </c>
      <c r="D39" s="60" t="s">
        <v>1474</v>
      </c>
      <c r="E39" s="72"/>
      <c r="F39" s="70"/>
      <c r="G39" s="71">
        <v>4</v>
      </c>
      <c r="H39" s="155">
        <v>0</v>
      </c>
      <c r="I39" s="158">
        <v>32</v>
      </c>
      <c r="J39" s="157"/>
      <c r="K39" s="160"/>
      <c r="L39" s="72"/>
      <c r="M39" s="174">
        <f t="shared" si="0"/>
        <v>0</v>
      </c>
    </row>
    <row r="40" spans="1:13">
      <c r="A40" s="163" t="s">
        <v>1508</v>
      </c>
      <c r="B40" s="170" t="s">
        <v>805</v>
      </c>
      <c r="C40" s="60" t="s">
        <v>1502</v>
      </c>
      <c r="D40" s="60" t="s">
        <v>1474</v>
      </c>
      <c r="E40" s="72"/>
      <c r="F40" s="70"/>
      <c r="G40" s="71">
        <v>3</v>
      </c>
      <c r="H40" s="155">
        <v>0</v>
      </c>
      <c r="I40" s="158">
        <v>40</v>
      </c>
      <c r="J40" s="157"/>
      <c r="K40" s="160"/>
      <c r="L40" s="72"/>
      <c r="M40" s="174">
        <f t="shared" si="0"/>
        <v>0</v>
      </c>
    </row>
    <row r="41" spans="1:13">
      <c r="A41" s="163" t="s">
        <v>1509</v>
      </c>
      <c r="B41" s="170" t="s">
        <v>805</v>
      </c>
      <c r="C41" s="60" t="s">
        <v>1504</v>
      </c>
      <c r="D41" s="60" t="s">
        <v>1474</v>
      </c>
      <c r="E41" s="72"/>
      <c r="F41" s="70"/>
      <c r="G41" s="71">
        <v>2</v>
      </c>
      <c r="H41" s="155">
        <v>0</v>
      </c>
      <c r="I41" s="158">
        <v>55</v>
      </c>
      <c r="J41" s="157"/>
      <c r="K41" s="160"/>
      <c r="L41" s="72"/>
      <c r="M41" s="174">
        <f t="shared" si="0"/>
        <v>0</v>
      </c>
    </row>
    <row r="42" spans="1:13">
      <c r="A42" s="163" t="s">
        <v>1510</v>
      </c>
      <c r="B42" s="170" t="s">
        <v>805</v>
      </c>
      <c r="C42" s="60" t="s">
        <v>1511</v>
      </c>
      <c r="D42" s="60" t="s">
        <v>1474</v>
      </c>
      <c r="E42" s="72"/>
      <c r="F42" s="70"/>
      <c r="G42" s="71">
        <v>6</v>
      </c>
      <c r="H42" s="155">
        <v>0</v>
      </c>
      <c r="I42" s="158">
        <v>60</v>
      </c>
      <c r="J42" s="157"/>
      <c r="K42" s="160"/>
      <c r="L42" s="72"/>
      <c r="M42" s="174">
        <f t="shared" si="0"/>
        <v>0</v>
      </c>
    </row>
    <row r="43" spans="1:13">
      <c r="A43" s="163" t="s">
        <v>1512</v>
      </c>
      <c r="B43" s="170" t="s">
        <v>807</v>
      </c>
      <c r="C43" s="60" t="s">
        <v>1502</v>
      </c>
      <c r="D43" s="60" t="s">
        <v>1474</v>
      </c>
      <c r="E43" s="72"/>
      <c r="F43" s="70"/>
      <c r="G43" s="71">
        <v>44</v>
      </c>
      <c r="H43" s="155">
        <v>0</v>
      </c>
      <c r="I43" s="158">
        <v>40</v>
      </c>
      <c r="J43" s="157"/>
      <c r="K43" s="160"/>
      <c r="L43" s="72"/>
      <c r="M43" s="174">
        <f t="shared" si="0"/>
        <v>0</v>
      </c>
    </row>
    <row r="44" spans="1:13">
      <c r="A44" s="163" t="s">
        <v>1513</v>
      </c>
      <c r="B44" s="170" t="s">
        <v>807</v>
      </c>
      <c r="C44" s="60" t="s">
        <v>1504</v>
      </c>
      <c r="D44" s="60" t="s">
        <v>1474</v>
      </c>
      <c r="E44" s="72"/>
      <c r="F44" s="70"/>
      <c r="G44" s="71">
        <v>16</v>
      </c>
      <c r="H44" s="155">
        <v>0</v>
      </c>
      <c r="I44" s="158">
        <v>55</v>
      </c>
      <c r="J44" s="157"/>
      <c r="K44" s="160"/>
      <c r="L44" s="72"/>
      <c r="M44" s="174">
        <f t="shared" si="0"/>
        <v>0</v>
      </c>
    </row>
    <row r="45" spans="1:13">
      <c r="A45" s="163" t="s">
        <v>1514</v>
      </c>
      <c r="B45" s="170" t="s">
        <v>807</v>
      </c>
      <c r="C45" s="60" t="s">
        <v>1487</v>
      </c>
      <c r="D45" s="60" t="s">
        <v>1474</v>
      </c>
      <c r="E45" s="72"/>
      <c r="F45" s="70"/>
      <c r="G45" s="71">
        <v>1</v>
      </c>
      <c r="H45" s="155">
        <v>0</v>
      </c>
      <c r="I45" s="158">
        <v>65</v>
      </c>
      <c r="J45" s="157"/>
      <c r="K45" s="160"/>
      <c r="L45" s="72"/>
      <c r="M45" s="174">
        <f t="shared" si="0"/>
        <v>0</v>
      </c>
    </row>
    <row r="46" spans="1:13">
      <c r="A46" s="163" t="s">
        <v>1515</v>
      </c>
      <c r="B46" s="170" t="s">
        <v>807</v>
      </c>
      <c r="C46" s="60" t="s">
        <v>1511</v>
      </c>
      <c r="D46" s="60" t="s">
        <v>1474</v>
      </c>
      <c r="E46" s="72"/>
      <c r="F46" s="70"/>
      <c r="G46" s="71">
        <v>12</v>
      </c>
      <c r="H46" s="155">
        <v>0</v>
      </c>
      <c r="I46" s="158">
        <v>60</v>
      </c>
      <c r="J46" s="157"/>
      <c r="K46" s="160"/>
      <c r="L46" s="72"/>
      <c r="M46" s="174">
        <f t="shared" si="0"/>
        <v>0</v>
      </c>
    </row>
    <row r="47" spans="1:13">
      <c r="A47" s="163" t="s">
        <v>1516</v>
      </c>
      <c r="B47" s="170" t="s">
        <v>807</v>
      </c>
      <c r="C47" s="60" t="s">
        <v>1489</v>
      </c>
      <c r="D47" s="60" t="s">
        <v>1474</v>
      </c>
      <c r="E47" s="72"/>
      <c r="F47" s="70"/>
      <c r="G47" s="71">
        <v>1</v>
      </c>
      <c r="H47" s="155">
        <v>0</v>
      </c>
      <c r="I47" s="158">
        <v>65</v>
      </c>
      <c r="J47" s="157"/>
      <c r="K47" s="160"/>
      <c r="L47" s="72"/>
      <c r="M47" s="174">
        <f t="shared" si="0"/>
        <v>0</v>
      </c>
    </row>
    <row r="48" spans="1:13">
      <c r="A48" s="163" t="s">
        <v>1517</v>
      </c>
      <c r="B48" s="170" t="s">
        <v>807</v>
      </c>
      <c r="C48" s="60" t="s">
        <v>1473</v>
      </c>
      <c r="D48" s="60" t="s">
        <v>1474</v>
      </c>
      <c r="E48" s="72"/>
      <c r="F48" s="70"/>
      <c r="G48" s="71">
        <v>1</v>
      </c>
      <c r="H48" s="155">
        <v>0</v>
      </c>
      <c r="I48" s="158">
        <v>95</v>
      </c>
      <c r="J48" s="157"/>
      <c r="K48" s="160"/>
      <c r="L48" s="72"/>
      <c r="M48" s="174">
        <f t="shared" si="0"/>
        <v>0</v>
      </c>
    </row>
    <row r="49" spans="1:13">
      <c r="A49" s="163" t="s">
        <v>1518</v>
      </c>
      <c r="B49" s="170" t="s">
        <v>808</v>
      </c>
      <c r="C49" s="60" t="s">
        <v>1473</v>
      </c>
      <c r="D49" s="60" t="s">
        <v>1474</v>
      </c>
      <c r="E49" s="72"/>
      <c r="F49" s="70"/>
      <c r="G49" s="71">
        <v>60</v>
      </c>
      <c r="H49" s="155">
        <v>0</v>
      </c>
      <c r="I49" s="158">
        <v>95</v>
      </c>
      <c r="J49" s="157"/>
      <c r="K49" s="160"/>
      <c r="L49" s="72"/>
      <c r="M49" s="174">
        <f t="shared" si="0"/>
        <v>0</v>
      </c>
    </row>
    <row r="50" spans="1:13">
      <c r="A50" s="163" t="s">
        <v>1519</v>
      </c>
      <c r="B50" s="170" t="s">
        <v>808</v>
      </c>
      <c r="C50" s="60" t="s">
        <v>1476</v>
      </c>
      <c r="D50" s="60" t="s">
        <v>1474</v>
      </c>
      <c r="E50" s="72"/>
      <c r="F50" s="70"/>
      <c r="G50" s="71">
        <v>24</v>
      </c>
      <c r="H50" s="155">
        <v>0</v>
      </c>
      <c r="I50" s="158">
        <v>115</v>
      </c>
      <c r="J50" s="157"/>
      <c r="K50" s="160"/>
      <c r="L50" s="72"/>
      <c r="M50" s="174">
        <f t="shared" si="0"/>
        <v>0</v>
      </c>
    </row>
    <row r="51" spans="1:13">
      <c r="A51" s="163" t="s">
        <v>1520</v>
      </c>
      <c r="B51" s="170" t="s">
        <v>808</v>
      </c>
      <c r="C51" s="60" t="s">
        <v>1499</v>
      </c>
      <c r="D51" s="60" t="s">
        <v>1474</v>
      </c>
      <c r="E51" s="72"/>
      <c r="F51" s="70"/>
      <c r="G51" s="71">
        <v>5</v>
      </c>
      <c r="H51" s="155">
        <v>0</v>
      </c>
      <c r="I51" s="158">
        <v>180</v>
      </c>
      <c r="J51" s="157"/>
      <c r="K51" s="160"/>
      <c r="L51" s="72"/>
      <c r="M51" s="174">
        <f t="shared" si="0"/>
        <v>0</v>
      </c>
    </row>
    <row r="52" spans="1:13">
      <c r="A52" s="163" t="s">
        <v>1521</v>
      </c>
      <c r="B52" s="170" t="s">
        <v>808</v>
      </c>
      <c r="C52" s="60" t="s">
        <v>1479</v>
      </c>
      <c r="D52" s="60" t="s">
        <v>1474</v>
      </c>
      <c r="E52" s="72"/>
      <c r="F52" s="70"/>
      <c r="G52" s="71">
        <v>32</v>
      </c>
      <c r="H52" s="155">
        <v>0</v>
      </c>
      <c r="I52" s="158">
        <v>215</v>
      </c>
      <c r="J52" s="157"/>
      <c r="K52" s="160"/>
      <c r="L52" s="72"/>
      <c r="M52" s="174">
        <f t="shared" si="0"/>
        <v>0</v>
      </c>
    </row>
    <row r="53" spans="1:13">
      <c r="A53" s="163" t="s">
        <v>1522</v>
      </c>
      <c r="B53" s="170" t="s">
        <v>1523</v>
      </c>
      <c r="C53" s="60" t="s">
        <v>1473</v>
      </c>
      <c r="D53" s="60" t="s">
        <v>1474</v>
      </c>
      <c r="E53" s="72"/>
      <c r="F53" s="70"/>
      <c r="G53" s="71">
        <v>91</v>
      </c>
      <c r="H53" s="155">
        <v>0</v>
      </c>
      <c r="I53" s="158">
        <v>95</v>
      </c>
      <c r="J53" s="157"/>
      <c r="K53" s="160"/>
      <c r="L53" s="72"/>
      <c r="M53" s="174">
        <f t="shared" si="0"/>
        <v>0</v>
      </c>
    </row>
    <row r="54" spans="1:13">
      <c r="A54" s="163" t="s">
        <v>1524</v>
      </c>
      <c r="B54" s="170" t="s">
        <v>1523</v>
      </c>
      <c r="C54" s="60" t="s">
        <v>1476</v>
      </c>
      <c r="D54" s="60" t="s">
        <v>1474</v>
      </c>
      <c r="E54" s="72"/>
      <c r="F54" s="70"/>
      <c r="G54" s="71">
        <v>197</v>
      </c>
      <c r="H54" s="155">
        <v>0</v>
      </c>
      <c r="I54" s="158">
        <v>115</v>
      </c>
      <c r="J54" s="157"/>
      <c r="K54" s="160"/>
      <c r="L54" s="72"/>
      <c r="M54" s="174">
        <f t="shared" si="0"/>
        <v>0</v>
      </c>
    </row>
    <row r="55" spans="1:13">
      <c r="A55" s="163" t="s">
        <v>1525</v>
      </c>
      <c r="B55" s="170" t="s">
        <v>1523</v>
      </c>
      <c r="C55" s="60" t="s">
        <v>1499</v>
      </c>
      <c r="D55" s="60" t="s">
        <v>1474</v>
      </c>
      <c r="E55" s="72"/>
      <c r="F55" s="70"/>
      <c r="G55" s="71">
        <v>68</v>
      </c>
      <c r="H55" s="155">
        <v>0</v>
      </c>
      <c r="I55" s="158">
        <v>180</v>
      </c>
      <c r="J55" s="157"/>
      <c r="K55" s="160"/>
      <c r="L55" s="72"/>
      <c r="M55" s="174">
        <f t="shared" si="0"/>
        <v>0</v>
      </c>
    </row>
    <row r="56" spans="1:13">
      <c r="A56" s="163" t="s">
        <v>1526</v>
      </c>
      <c r="B56" s="170" t="s">
        <v>1523</v>
      </c>
      <c r="C56" s="60" t="s">
        <v>1479</v>
      </c>
      <c r="D56" s="60" t="s">
        <v>1474</v>
      </c>
      <c r="E56" s="72"/>
      <c r="F56" s="70"/>
      <c r="G56" s="71">
        <v>1</v>
      </c>
      <c r="H56" s="155">
        <v>0</v>
      </c>
      <c r="I56" s="158">
        <v>215</v>
      </c>
      <c r="J56" s="157"/>
      <c r="K56" s="160"/>
      <c r="L56" s="72"/>
      <c r="M56" s="174">
        <f t="shared" si="0"/>
        <v>0</v>
      </c>
    </row>
    <row r="57" spans="1:13">
      <c r="A57" s="163" t="s">
        <v>1527</v>
      </c>
      <c r="B57" s="170" t="s">
        <v>1523</v>
      </c>
      <c r="C57" s="60" t="s">
        <v>1528</v>
      </c>
      <c r="D57" s="60" t="s">
        <v>1474</v>
      </c>
      <c r="E57" s="72"/>
      <c r="F57" s="70"/>
      <c r="G57" s="71">
        <v>11</v>
      </c>
      <c r="H57" s="155">
        <v>0</v>
      </c>
      <c r="I57" s="158">
        <v>250</v>
      </c>
      <c r="J57" s="157"/>
      <c r="K57" s="160"/>
      <c r="L57" s="72"/>
      <c r="M57" s="174">
        <f t="shared" si="0"/>
        <v>0</v>
      </c>
    </row>
    <row r="58" spans="1:13">
      <c r="A58" s="163" t="s">
        <v>1529</v>
      </c>
      <c r="B58" s="170" t="s">
        <v>824</v>
      </c>
      <c r="C58" s="60" t="s">
        <v>1473</v>
      </c>
      <c r="D58" s="60" t="s">
        <v>1474</v>
      </c>
      <c r="E58" s="72"/>
      <c r="F58" s="70"/>
      <c r="G58" s="71">
        <v>181</v>
      </c>
      <c r="H58" s="155">
        <v>0</v>
      </c>
      <c r="I58" s="158">
        <v>95</v>
      </c>
      <c r="J58" s="157"/>
      <c r="K58" s="160"/>
      <c r="L58" s="72"/>
      <c r="M58" s="174">
        <f t="shared" si="0"/>
        <v>0</v>
      </c>
    </row>
    <row r="59" spans="1:13">
      <c r="A59" s="163" t="s">
        <v>1530</v>
      </c>
      <c r="B59" s="170" t="s">
        <v>824</v>
      </c>
      <c r="C59" s="60" t="s">
        <v>1476</v>
      </c>
      <c r="D59" s="60" t="s">
        <v>1474</v>
      </c>
      <c r="E59" s="72"/>
      <c r="F59" s="70"/>
      <c r="G59" s="71">
        <v>236</v>
      </c>
      <c r="H59" s="155">
        <v>0</v>
      </c>
      <c r="I59" s="158">
        <v>115</v>
      </c>
      <c r="J59" s="157"/>
      <c r="K59" s="160"/>
      <c r="L59" s="72"/>
      <c r="M59" s="174">
        <f t="shared" si="0"/>
        <v>0</v>
      </c>
    </row>
    <row r="60" spans="1:13">
      <c r="A60" s="163" t="s">
        <v>1531</v>
      </c>
      <c r="B60" s="170" t="s">
        <v>824</v>
      </c>
      <c r="C60" s="60" t="s">
        <v>1484</v>
      </c>
      <c r="D60" s="60" t="s">
        <v>1474</v>
      </c>
      <c r="E60" s="72"/>
      <c r="F60" s="70"/>
      <c r="G60" s="71">
        <v>22</v>
      </c>
      <c r="H60" s="155">
        <v>0</v>
      </c>
      <c r="I60" s="158">
        <v>150</v>
      </c>
      <c r="J60" s="157"/>
      <c r="K60" s="160"/>
      <c r="L60" s="72"/>
      <c r="M60" s="174">
        <f t="shared" si="0"/>
        <v>0</v>
      </c>
    </row>
    <row r="61" spans="1:13">
      <c r="A61" s="163" t="s">
        <v>1532</v>
      </c>
      <c r="B61" s="170" t="s">
        <v>825</v>
      </c>
      <c r="C61" s="60" t="s">
        <v>1533</v>
      </c>
      <c r="D61" s="60" t="s">
        <v>1474</v>
      </c>
      <c r="E61" s="72"/>
      <c r="F61" s="70"/>
      <c r="G61" s="71">
        <v>2</v>
      </c>
      <c r="H61" s="155">
        <v>0</v>
      </c>
      <c r="I61" s="158">
        <v>400</v>
      </c>
      <c r="J61" s="157"/>
      <c r="K61" s="160"/>
      <c r="L61" s="72"/>
      <c r="M61" s="174">
        <f t="shared" si="0"/>
        <v>0</v>
      </c>
    </row>
    <row r="62" spans="1:13">
      <c r="A62" s="163" t="s">
        <v>1534</v>
      </c>
      <c r="B62" s="170" t="s">
        <v>825</v>
      </c>
      <c r="C62" s="60" t="s">
        <v>1473</v>
      </c>
      <c r="D62" s="60" t="s">
        <v>1474</v>
      </c>
      <c r="E62" s="72"/>
      <c r="F62" s="70"/>
      <c r="G62" s="71">
        <v>1</v>
      </c>
      <c r="H62" s="155">
        <v>0</v>
      </c>
      <c r="I62" s="158">
        <v>95</v>
      </c>
      <c r="J62" s="157"/>
      <c r="K62" s="160"/>
      <c r="L62" s="72"/>
      <c r="M62" s="174">
        <f t="shared" si="0"/>
        <v>0</v>
      </c>
    </row>
    <row r="63" spans="1:13">
      <c r="A63" s="163" t="s">
        <v>1535</v>
      </c>
      <c r="B63" s="170" t="s">
        <v>825</v>
      </c>
      <c r="C63" s="60" t="s">
        <v>1476</v>
      </c>
      <c r="D63" s="60" t="s">
        <v>1474</v>
      </c>
      <c r="E63" s="72"/>
      <c r="F63" s="70"/>
      <c r="G63" s="71">
        <v>3</v>
      </c>
      <c r="H63" s="155">
        <v>0</v>
      </c>
      <c r="I63" s="158">
        <v>115</v>
      </c>
      <c r="J63" s="157"/>
      <c r="K63" s="160"/>
      <c r="L63" s="72"/>
      <c r="M63" s="174">
        <f t="shared" si="0"/>
        <v>0</v>
      </c>
    </row>
    <row r="64" spans="1:13">
      <c r="A64" s="163" t="s">
        <v>1536</v>
      </c>
      <c r="B64" s="170" t="s">
        <v>825</v>
      </c>
      <c r="C64" s="60" t="s">
        <v>1484</v>
      </c>
      <c r="D64" s="60" t="s">
        <v>1474</v>
      </c>
      <c r="E64" s="72"/>
      <c r="F64" s="70"/>
      <c r="G64" s="71">
        <v>1</v>
      </c>
      <c r="H64" s="155">
        <v>0</v>
      </c>
      <c r="I64" s="158">
        <v>150</v>
      </c>
      <c r="J64" s="157"/>
      <c r="K64" s="160"/>
      <c r="L64" s="72"/>
      <c r="M64" s="174">
        <f t="shared" si="0"/>
        <v>0</v>
      </c>
    </row>
    <row r="65" spans="1:13">
      <c r="A65" s="163" t="s">
        <v>1537</v>
      </c>
      <c r="B65" s="170" t="s">
        <v>825</v>
      </c>
      <c r="C65" s="60" t="s">
        <v>1479</v>
      </c>
      <c r="D65" s="60" t="s">
        <v>1474</v>
      </c>
      <c r="E65" s="72"/>
      <c r="F65" s="70"/>
      <c r="G65" s="71">
        <v>48</v>
      </c>
      <c r="H65" s="155">
        <v>0</v>
      </c>
      <c r="I65" s="158">
        <v>215</v>
      </c>
      <c r="J65" s="157"/>
      <c r="K65" s="160"/>
      <c r="L65" s="72"/>
      <c r="M65" s="174">
        <f t="shared" si="0"/>
        <v>0</v>
      </c>
    </row>
    <row r="66" spans="1:13">
      <c r="A66" s="163" t="s">
        <v>1538</v>
      </c>
      <c r="B66" s="170" t="s">
        <v>825</v>
      </c>
      <c r="C66" s="60" t="s">
        <v>1528</v>
      </c>
      <c r="D66" s="60" t="s">
        <v>1474</v>
      </c>
      <c r="E66" s="72"/>
      <c r="F66" s="70"/>
      <c r="G66" s="71">
        <v>3</v>
      </c>
      <c r="H66" s="155">
        <v>0</v>
      </c>
      <c r="I66" s="158">
        <v>250</v>
      </c>
      <c r="J66" s="157"/>
      <c r="K66" s="160"/>
      <c r="L66" s="72"/>
      <c r="M66" s="174">
        <f t="shared" si="0"/>
        <v>0</v>
      </c>
    </row>
    <row r="67" spans="1:13">
      <c r="A67" s="163" t="s">
        <v>1539</v>
      </c>
      <c r="B67" s="170" t="s">
        <v>828</v>
      </c>
      <c r="C67" s="60" t="s">
        <v>1499</v>
      </c>
      <c r="D67" s="60" t="s">
        <v>1474</v>
      </c>
      <c r="E67" s="72"/>
      <c r="F67" s="70"/>
      <c r="G67" s="71">
        <v>1</v>
      </c>
      <c r="H67" s="155">
        <v>0</v>
      </c>
      <c r="I67" s="158">
        <v>180</v>
      </c>
      <c r="J67" s="157"/>
      <c r="K67" s="160"/>
      <c r="L67" s="72"/>
      <c r="M67" s="174">
        <f t="shared" si="0"/>
        <v>0</v>
      </c>
    </row>
    <row r="68" spans="1:13">
      <c r="A68" s="163" t="s">
        <v>1540</v>
      </c>
      <c r="B68" s="170" t="s">
        <v>1541</v>
      </c>
      <c r="C68" s="60" t="s">
        <v>1473</v>
      </c>
      <c r="D68" s="60" t="s">
        <v>1474</v>
      </c>
      <c r="E68" s="72" t="s">
        <v>97</v>
      </c>
      <c r="F68" s="70"/>
      <c r="G68" s="71">
        <v>3</v>
      </c>
      <c r="H68" s="155">
        <v>0</v>
      </c>
      <c r="I68" s="158">
        <v>95</v>
      </c>
      <c r="J68" s="157"/>
      <c r="K68" s="160"/>
      <c r="L68" s="72" t="s">
        <v>97</v>
      </c>
      <c r="M68" s="174">
        <f t="shared" si="0"/>
        <v>0</v>
      </c>
    </row>
    <row r="69" spans="1:13">
      <c r="A69" s="163" t="s">
        <v>1542</v>
      </c>
      <c r="B69" s="170" t="s">
        <v>835</v>
      </c>
      <c r="C69" s="60" t="s">
        <v>1473</v>
      </c>
      <c r="D69" s="60" t="s">
        <v>1474</v>
      </c>
      <c r="E69" s="72" t="s">
        <v>97</v>
      </c>
      <c r="F69" s="70"/>
      <c r="G69" s="71">
        <v>28</v>
      </c>
      <c r="H69" s="155">
        <v>0</v>
      </c>
      <c r="I69" s="158">
        <v>95</v>
      </c>
      <c r="J69" s="157"/>
      <c r="K69" s="160"/>
      <c r="L69" s="72" t="s">
        <v>97</v>
      </c>
      <c r="M69" s="174">
        <f t="shared" si="0"/>
        <v>0</v>
      </c>
    </row>
    <row r="70" spans="1:13">
      <c r="A70" s="163" t="s">
        <v>1543</v>
      </c>
      <c r="B70" s="170" t="s">
        <v>835</v>
      </c>
      <c r="C70" s="60" t="s">
        <v>1476</v>
      </c>
      <c r="D70" s="60" t="s">
        <v>1474</v>
      </c>
      <c r="E70" s="72" t="s">
        <v>97</v>
      </c>
      <c r="F70" s="70"/>
      <c r="G70" s="71">
        <v>134</v>
      </c>
      <c r="H70" s="155">
        <v>0</v>
      </c>
      <c r="I70" s="158">
        <v>115</v>
      </c>
      <c r="J70" s="157"/>
      <c r="K70" s="160"/>
      <c r="L70" s="72" t="s">
        <v>97</v>
      </c>
      <c r="M70" s="174">
        <f t="shared" si="0"/>
        <v>0</v>
      </c>
    </row>
    <row r="71" spans="1:13">
      <c r="A71" s="163" t="s">
        <v>1544</v>
      </c>
      <c r="B71" s="170" t="s">
        <v>1545</v>
      </c>
      <c r="C71" s="60" t="s">
        <v>1473</v>
      </c>
      <c r="D71" s="60" t="s">
        <v>1474</v>
      </c>
      <c r="E71" s="72" t="s">
        <v>97</v>
      </c>
      <c r="F71" s="70"/>
      <c r="G71" s="71">
        <v>2</v>
      </c>
      <c r="H71" s="155">
        <v>0</v>
      </c>
      <c r="I71" s="158">
        <v>95</v>
      </c>
      <c r="J71" s="157"/>
      <c r="K71" s="160"/>
      <c r="L71" s="72" t="s">
        <v>97</v>
      </c>
      <c r="M71" s="174">
        <f t="shared" si="0"/>
        <v>0</v>
      </c>
    </row>
    <row r="72" spans="1:13">
      <c r="A72" s="163" t="s">
        <v>1546</v>
      </c>
      <c r="B72" s="170" t="s">
        <v>1545</v>
      </c>
      <c r="C72" s="60" t="s">
        <v>1499</v>
      </c>
      <c r="D72" s="60" t="s">
        <v>1474</v>
      </c>
      <c r="E72" s="72" t="s">
        <v>97</v>
      </c>
      <c r="F72" s="70"/>
      <c r="G72" s="71">
        <v>2</v>
      </c>
      <c r="H72" s="155">
        <v>0</v>
      </c>
      <c r="I72" s="158">
        <v>180</v>
      </c>
      <c r="J72" s="157"/>
      <c r="K72" s="160"/>
      <c r="L72" s="72" t="s">
        <v>97</v>
      </c>
      <c r="M72" s="174">
        <f t="shared" si="0"/>
        <v>0</v>
      </c>
    </row>
    <row r="73" spans="1:13">
      <c r="A73" s="163" t="s">
        <v>1547</v>
      </c>
      <c r="B73" s="170" t="s">
        <v>1545</v>
      </c>
      <c r="C73" s="60" t="s">
        <v>1479</v>
      </c>
      <c r="D73" s="60" t="s">
        <v>1474</v>
      </c>
      <c r="E73" s="72" t="s">
        <v>97</v>
      </c>
      <c r="F73" s="70"/>
      <c r="G73" s="71">
        <v>1</v>
      </c>
      <c r="H73" s="155">
        <v>0</v>
      </c>
      <c r="I73" s="158">
        <v>215</v>
      </c>
      <c r="J73" s="157"/>
      <c r="K73" s="160"/>
      <c r="L73" s="72" t="s">
        <v>97</v>
      </c>
      <c r="M73" s="174">
        <f t="shared" si="0"/>
        <v>0</v>
      </c>
    </row>
    <row r="74" spans="1:13">
      <c r="A74" s="163" t="s">
        <v>1558</v>
      </c>
      <c r="B74" s="170" t="s">
        <v>1559</v>
      </c>
      <c r="C74" s="60" t="s">
        <v>1502</v>
      </c>
      <c r="D74" s="60" t="s">
        <v>1474</v>
      </c>
      <c r="E74" s="72" t="s">
        <v>97</v>
      </c>
      <c r="F74" s="70"/>
      <c r="G74" s="71">
        <v>40</v>
      </c>
      <c r="H74" s="155">
        <v>0</v>
      </c>
      <c r="I74" s="158">
        <v>35</v>
      </c>
      <c r="J74" s="157"/>
      <c r="K74" s="160"/>
      <c r="L74" s="72" t="s">
        <v>97</v>
      </c>
      <c r="M74" s="174">
        <f t="shared" ref="M74:M99" si="1">H74 * J74</f>
        <v>0</v>
      </c>
    </row>
    <row r="75" spans="1:13">
      <c r="A75" s="163" t="s">
        <v>1560</v>
      </c>
      <c r="B75" s="170" t="s">
        <v>1559</v>
      </c>
      <c r="C75" s="60" t="s">
        <v>1504</v>
      </c>
      <c r="D75" s="60" t="s">
        <v>1474</v>
      </c>
      <c r="E75" s="72" t="s">
        <v>97</v>
      </c>
      <c r="F75" s="70"/>
      <c r="G75" s="71">
        <v>145</v>
      </c>
      <c r="H75" s="155">
        <v>0</v>
      </c>
      <c r="I75" s="158">
        <v>40</v>
      </c>
      <c r="J75" s="157"/>
      <c r="K75" s="160"/>
      <c r="L75" s="72" t="s">
        <v>97</v>
      </c>
      <c r="M75" s="174">
        <f t="shared" si="1"/>
        <v>0</v>
      </c>
    </row>
    <row r="76" spans="1:13">
      <c r="A76" s="163" t="s">
        <v>1561</v>
      </c>
      <c r="B76" s="170" t="s">
        <v>1559</v>
      </c>
      <c r="C76" s="60" t="s">
        <v>1511</v>
      </c>
      <c r="D76" s="60" t="s">
        <v>1474</v>
      </c>
      <c r="E76" s="72" t="s">
        <v>97</v>
      </c>
      <c r="F76" s="70"/>
      <c r="G76" s="71">
        <v>30</v>
      </c>
      <c r="H76" s="155">
        <v>0</v>
      </c>
      <c r="I76" s="158">
        <v>45</v>
      </c>
      <c r="J76" s="157"/>
      <c r="K76" s="160"/>
      <c r="L76" s="72" t="s">
        <v>97</v>
      </c>
      <c r="M76" s="174">
        <f t="shared" si="1"/>
        <v>0</v>
      </c>
    </row>
    <row r="77" spans="1:13">
      <c r="A77" s="163" t="s">
        <v>1562</v>
      </c>
      <c r="B77" s="170" t="s">
        <v>1563</v>
      </c>
      <c r="C77" s="60" t="s">
        <v>1476</v>
      </c>
      <c r="D77" s="60" t="s">
        <v>1474</v>
      </c>
      <c r="E77" s="72" t="s">
        <v>97</v>
      </c>
      <c r="F77" s="70"/>
      <c r="G77" s="71">
        <v>68</v>
      </c>
      <c r="H77" s="155">
        <v>0</v>
      </c>
      <c r="I77" s="158">
        <v>95</v>
      </c>
      <c r="J77" s="157"/>
      <c r="K77" s="160"/>
      <c r="L77" s="72" t="s">
        <v>97</v>
      </c>
      <c r="M77" s="174">
        <f t="shared" si="1"/>
        <v>0</v>
      </c>
    </row>
    <row r="78" spans="1:13">
      <c r="A78" s="163" t="s">
        <v>1564</v>
      </c>
      <c r="B78" s="170" t="s">
        <v>1563</v>
      </c>
      <c r="C78" s="60" t="s">
        <v>1484</v>
      </c>
      <c r="D78" s="60" t="s">
        <v>1474</v>
      </c>
      <c r="E78" s="72" t="s">
        <v>97</v>
      </c>
      <c r="F78" s="70"/>
      <c r="G78" s="71">
        <v>4</v>
      </c>
      <c r="H78" s="155">
        <v>0</v>
      </c>
      <c r="I78" s="158">
        <v>125</v>
      </c>
      <c r="J78" s="157"/>
      <c r="K78" s="160"/>
      <c r="L78" s="72" t="s">
        <v>97</v>
      </c>
      <c r="M78" s="174">
        <f t="shared" si="1"/>
        <v>0</v>
      </c>
    </row>
    <row r="79" spans="1:13">
      <c r="A79" s="163" t="s">
        <v>1565</v>
      </c>
      <c r="B79" s="170" t="s">
        <v>1563</v>
      </c>
      <c r="C79" s="60" t="s">
        <v>1499</v>
      </c>
      <c r="D79" s="60" t="s">
        <v>1474</v>
      </c>
      <c r="E79" s="72" t="s">
        <v>97</v>
      </c>
      <c r="F79" s="70"/>
      <c r="G79" s="71">
        <v>232</v>
      </c>
      <c r="H79" s="155">
        <v>0</v>
      </c>
      <c r="I79" s="158">
        <v>130</v>
      </c>
      <c r="J79" s="157"/>
      <c r="K79" s="160"/>
      <c r="L79" s="72" t="s">
        <v>97</v>
      </c>
      <c r="M79" s="174">
        <f t="shared" si="1"/>
        <v>0</v>
      </c>
    </row>
    <row r="80" spans="1:13">
      <c r="A80" s="163" t="s">
        <v>1566</v>
      </c>
      <c r="B80" s="170" t="s">
        <v>1563</v>
      </c>
      <c r="C80" s="60" t="s">
        <v>1479</v>
      </c>
      <c r="D80" s="60" t="s">
        <v>1474</v>
      </c>
      <c r="E80" s="72" t="s">
        <v>97</v>
      </c>
      <c r="F80" s="70"/>
      <c r="G80" s="71">
        <v>248</v>
      </c>
      <c r="H80" s="155">
        <v>0</v>
      </c>
      <c r="I80" s="158">
        <v>180</v>
      </c>
      <c r="J80" s="157"/>
      <c r="K80" s="160"/>
      <c r="L80" s="72" t="s">
        <v>97</v>
      </c>
      <c r="M80" s="174">
        <f t="shared" si="1"/>
        <v>0</v>
      </c>
    </row>
    <row r="81" spans="1:13">
      <c r="A81" s="163" t="s">
        <v>1567</v>
      </c>
      <c r="B81" s="170" t="s">
        <v>1568</v>
      </c>
      <c r="C81" s="60" t="s">
        <v>1473</v>
      </c>
      <c r="D81" s="60" t="s">
        <v>1474</v>
      </c>
      <c r="E81" s="72" t="s">
        <v>97</v>
      </c>
      <c r="F81" s="70"/>
      <c r="G81" s="71">
        <v>384</v>
      </c>
      <c r="H81" s="155">
        <v>0</v>
      </c>
      <c r="I81" s="158">
        <v>95</v>
      </c>
      <c r="J81" s="157"/>
      <c r="K81" s="160"/>
      <c r="L81" s="72" t="s">
        <v>97</v>
      </c>
      <c r="M81" s="174">
        <f t="shared" si="1"/>
        <v>0</v>
      </c>
    </row>
    <row r="82" spans="1:13">
      <c r="A82" s="163" t="s">
        <v>1569</v>
      </c>
      <c r="B82" s="170" t="s">
        <v>1568</v>
      </c>
      <c r="C82" s="60" t="s">
        <v>1476</v>
      </c>
      <c r="D82" s="60" t="s">
        <v>1474</v>
      </c>
      <c r="E82" s="72" t="s">
        <v>97</v>
      </c>
      <c r="F82" s="70"/>
      <c r="G82" s="71">
        <v>259</v>
      </c>
      <c r="H82" s="155">
        <v>0</v>
      </c>
      <c r="I82" s="158">
        <v>115</v>
      </c>
      <c r="J82" s="157"/>
      <c r="K82" s="160"/>
      <c r="L82" s="72" t="s">
        <v>97</v>
      </c>
      <c r="M82" s="174">
        <f t="shared" si="1"/>
        <v>0</v>
      </c>
    </row>
    <row r="83" spans="1:13">
      <c r="A83" s="163" t="s">
        <v>1570</v>
      </c>
      <c r="B83" s="170" t="s">
        <v>1571</v>
      </c>
      <c r="C83" s="60" t="s">
        <v>1473</v>
      </c>
      <c r="D83" s="60" t="s">
        <v>1474</v>
      </c>
      <c r="E83" s="72" t="s">
        <v>97</v>
      </c>
      <c r="F83" s="70"/>
      <c r="G83" s="71">
        <v>23</v>
      </c>
      <c r="H83" s="155">
        <v>0</v>
      </c>
      <c r="I83" s="158">
        <v>80</v>
      </c>
      <c r="J83" s="157"/>
      <c r="K83" s="160"/>
      <c r="L83" s="72" t="s">
        <v>97</v>
      </c>
      <c r="M83" s="174">
        <f t="shared" si="1"/>
        <v>0</v>
      </c>
    </row>
    <row r="84" spans="1:13">
      <c r="A84" s="163" t="s">
        <v>1572</v>
      </c>
      <c r="B84" s="170" t="s">
        <v>1571</v>
      </c>
      <c r="C84" s="60" t="s">
        <v>1476</v>
      </c>
      <c r="D84" s="60" t="s">
        <v>1474</v>
      </c>
      <c r="E84" s="72" t="s">
        <v>97</v>
      </c>
      <c r="F84" s="70"/>
      <c r="G84" s="71">
        <v>11</v>
      </c>
      <c r="H84" s="155">
        <v>0</v>
      </c>
      <c r="I84" s="158">
        <v>95</v>
      </c>
      <c r="J84" s="157"/>
      <c r="K84" s="160"/>
      <c r="L84" s="72" t="s">
        <v>97</v>
      </c>
      <c r="M84" s="174">
        <f t="shared" si="1"/>
        <v>0</v>
      </c>
    </row>
    <row r="85" spans="1:13">
      <c r="A85" s="163" t="s">
        <v>1573</v>
      </c>
      <c r="B85" s="170" t="s">
        <v>1571</v>
      </c>
      <c r="C85" s="60" t="s">
        <v>1484</v>
      </c>
      <c r="D85" s="60" t="s">
        <v>1474</v>
      </c>
      <c r="E85" s="72" t="s">
        <v>97</v>
      </c>
      <c r="F85" s="70"/>
      <c r="G85" s="71">
        <v>2</v>
      </c>
      <c r="H85" s="155">
        <v>0</v>
      </c>
      <c r="I85" s="158">
        <v>125</v>
      </c>
      <c r="J85" s="157"/>
      <c r="K85" s="160"/>
      <c r="L85" s="72" t="s">
        <v>97</v>
      </c>
      <c r="M85" s="174">
        <f t="shared" si="1"/>
        <v>0</v>
      </c>
    </row>
    <row r="86" spans="1:13">
      <c r="A86" s="163" t="s">
        <v>1574</v>
      </c>
      <c r="B86" s="170" t="s">
        <v>1571</v>
      </c>
      <c r="C86" s="60" t="s">
        <v>1499</v>
      </c>
      <c r="D86" s="60" t="s">
        <v>1474</v>
      </c>
      <c r="E86" s="72" t="s">
        <v>97</v>
      </c>
      <c r="F86" s="70"/>
      <c r="G86" s="71">
        <v>2</v>
      </c>
      <c r="H86" s="155">
        <v>0</v>
      </c>
      <c r="I86" s="158">
        <v>130</v>
      </c>
      <c r="J86" s="157"/>
      <c r="K86" s="160"/>
      <c r="L86" s="72" t="s">
        <v>97</v>
      </c>
      <c r="M86" s="174">
        <f t="shared" si="1"/>
        <v>0</v>
      </c>
    </row>
    <row r="87" spans="1:13">
      <c r="A87" s="163" t="s">
        <v>1575</v>
      </c>
      <c r="B87" s="170" t="s">
        <v>1571</v>
      </c>
      <c r="C87" s="60" t="s">
        <v>1479</v>
      </c>
      <c r="D87" s="60" t="s">
        <v>1474</v>
      </c>
      <c r="E87" s="72" t="s">
        <v>97</v>
      </c>
      <c r="F87" s="70"/>
      <c r="G87" s="71">
        <v>1</v>
      </c>
      <c r="H87" s="155">
        <v>0</v>
      </c>
      <c r="I87" s="158">
        <v>180</v>
      </c>
      <c r="J87" s="157"/>
      <c r="K87" s="160"/>
      <c r="L87" s="72" t="s">
        <v>97</v>
      </c>
      <c r="M87" s="174">
        <f t="shared" si="1"/>
        <v>0</v>
      </c>
    </row>
    <row r="88" spans="1:13">
      <c r="A88" s="163" t="s">
        <v>1576</v>
      </c>
      <c r="B88" s="170" t="s">
        <v>1368</v>
      </c>
      <c r="C88" s="60" t="s">
        <v>1473</v>
      </c>
      <c r="D88" s="60" t="s">
        <v>1474</v>
      </c>
      <c r="E88" s="72" t="s">
        <v>97</v>
      </c>
      <c r="F88" s="70"/>
      <c r="G88" s="71">
        <v>814</v>
      </c>
      <c r="H88" s="155">
        <v>0</v>
      </c>
      <c r="I88" s="158">
        <v>95</v>
      </c>
      <c r="J88" s="157"/>
      <c r="K88" s="160"/>
      <c r="L88" s="72" t="s">
        <v>97</v>
      </c>
      <c r="M88" s="174">
        <f t="shared" si="1"/>
        <v>0</v>
      </c>
    </row>
    <row r="89" spans="1:13">
      <c r="A89" s="163" t="s">
        <v>1577</v>
      </c>
      <c r="B89" s="170" t="s">
        <v>1368</v>
      </c>
      <c r="C89" s="60" t="s">
        <v>1476</v>
      </c>
      <c r="D89" s="60" t="s">
        <v>1474</v>
      </c>
      <c r="E89" s="72" t="s">
        <v>97</v>
      </c>
      <c r="F89" s="70"/>
      <c r="G89" s="71">
        <v>827</v>
      </c>
      <c r="H89" s="155">
        <v>0</v>
      </c>
      <c r="I89" s="158">
        <v>115</v>
      </c>
      <c r="J89" s="157"/>
      <c r="K89" s="160"/>
      <c r="L89" s="72" t="s">
        <v>97</v>
      </c>
      <c r="M89" s="174">
        <f t="shared" si="1"/>
        <v>0</v>
      </c>
    </row>
    <row r="90" spans="1:13">
      <c r="A90" s="163" t="s">
        <v>1578</v>
      </c>
      <c r="B90" s="170" t="s">
        <v>1368</v>
      </c>
      <c r="C90" s="60" t="s">
        <v>1484</v>
      </c>
      <c r="D90" s="60" t="s">
        <v>1474</v>
      </c>
      <c r="E90" s="72" t="s">
        <v>97</v>
      </c>
      <c r="F90" s="70"/>
      <c r="G90" s="71">
        <v>162</v>
      </c>
      <c r="H90" s="155">
        <v>0</v>
      </c>
      <c r="I90" s="158">
        <v>135</v>
      </c>
      <c r="J90" s="157"/>
      <c r="K90" s="160"/>
      <c r="L90" s="72" t="s">
        <v>97</v>
      </c>
      <c r="M90" s="174">
        <f t="shared" si="1"/>
        <v>0</v>
      </c>
    </row>
    <row r="91" spans="1:13">
      <c r="A91" s="163" t="s">
        <v>1579</v>
      </c>
      <c r="B91" s="170" t="s">
        <v>1580</v>
      </c>
      <c r="C91" s="60" t="s">
        <v>1504</v>
      </c>
      <c r="D91" s="60" t="s">
        <v>1474</v>
      </c>
      <c r="E91" s="72" t="s">
        <v>97</v>
      </c>
      <c r="F91" s="70"/>
      <c r="G91" s="71">
        <v>4</v>
      </c>
      <c r="H91" s="155">
        <v>0</v>
      </c>
      <c r="I91" s="158">
        <v>40</v>
      </c>
      <c r="J91" s="157"/>
      <c r="K91" s="160"/>
      <c r="L91" s="72" t="s">
        <v>97</v>
      </c>
      <c r="M91" s="174">
        <f t="shared" si="1"/>
        <v>0</v>
      </c>
    </row>
    <row r="92" spans="1:13">
      <c r="A92" s="163" t="s">
        <v>1581</v>
      </c>
      <c r="B92" s="170" t="s">
        <v>1580</v>
      </c>
      <c r="C92" s="60" t="s">
        <v>1511</v>
      </c>
      <c r="D92" s="60" t="s">
        <v>1474</v>
      </c>
      <c r="E92" s="72" t="s">
        <v>97</v>
      </c>
      <c r="F92" s="70"/>
      <c r="G92" s="71">
        <v>9</v>
      </c>
      <c r="H92" s="155">
        <v>0</v>
      </c>
      <c r="I92" s="158">
        <v>45</v>
      </c>
      <c r="J92" s="157"/>
      <c r="K92" s="160"/>
      <c r="L92" s="72" t="s">
        <v>97</v>
      </c>
      <c r="M92" s="174">
        <f t="shared" si="1"/>
        <v>0</v>
      </c>
    </row>
    <row r="93" spans="1:13">
      <c r="A93" s="163" t="s">
        <v>1582</v>
      </c>
      <c r="B93" s="170" t="s">
        <v>1583</v>
      </c>
      <c r="C93" s="60" t="s">
        <v>1473</v>
      </c>
      <c r="D93" s="60" t="s">
        <v>1474</v>
      </c>
      <c r="E93" s="72" t="s">
        <v>97</v>
      </c>
      <c r="F93" s="70"/>
      <c r="G93" s="71">
        <v>86</v>
      </c>
      <c r="H93" s="155">
        <v>0</v>
      </c>
      <c r="I93" s="158">
        <v>80</v>
      </c>
      <c r="J93" s="157"/>
      <c r="K93" s="160"/>
      <c r="L93" s="72" t="s">
        <v>97</v>
      </c>
      <c r="M93" s="174">
        <f t="shared" si="1"/>
        <v>0</v>
      </c>
    </row>
    <row r="94" spans="1:13">
      <c r="A94" s="163" t="s">
        <v>1584</v>
      </c>
      <c r="B94" s="170" t="s">
        <v>1583</v>
      </c>
      <c r="C94" s="60" t="s">
        <v>1476</v>
      </c>
      <c r="D94" s="60" t="s">
        <v>1474</v>
      </c>
      <c r="E94" s="72" t="s">
        <v>97</v>
      </c>
      <c r="F94" s="70"/>
      <c r="G94" s="71">
        <v>156</v>
      </c>
      <c r="H94" s="155">
        <v>0</v>
      </c>
      <c r="I94" s="158">
        <v>95</v>
      </c>
      <c r="J94" s="157"/>
      <c r="K94" s="160"/>
      <c r="L94" s="72" t="s">
        <v>97</v>
      </c>
      <c r="M94" s="174">
        <f t="shared" si="1"/>
        <v>0</v>
      </c>
    </row>
    <row r="95" spans="1:13">
      <c r="A95" s="163" t="s">
        <v>1585</v>
      </c>
      <c r="B95" s="170" t="s">
        <v>1583</v>
      </c>
      <c r="C95" s="60" t="s">
        <v>1484</v>
      </c>
      <c r="D95" s="60" t="s">
        <v>1474</v>
      </c>
      <c r="E95" s="72" t="s">
        <v>97</v>
      </c>
      <c r="F95" s="70"/>
      <c r="G95" s="71">
        <v>6</v>
      </c>
      <c r="H95" s="155">
        <v>0</v>
      </c>
      <c r="I95" s="158">
        <v>125</v>
      </c>
      <c r="J95" s="157"/>
      <c r="K95" s="160"/>
      <c r="L95" s="72" t="s">
        <v>97</v>
      </c>
      <c r="M95" s="174">
        <f t="shared" si="1"/>
        <v>0</v>
      </c>
    </row>
    <row r="96" spans="1:13">
      <c r="A96" s="163" t="s">
        <v>1586</v>
      </c>
      <c r="B96" s="170" t="s">
        <v>1587</v>
      </c>
      <c r="C96" s="60" t="s">
        <v>1499</v>
      </c>
      <c r="D96" s="60" t="s">
        <v>1474</v>
      </c>
      <c r="E96" s="72" t="s">
        <v>97</v>
      </c>
      <c r="F96" s="70"/>
      <c r="G96" s="71">
        <v>1</v>
      </c>
      <c r="H96" s="155">
        <v>0</v>
      </c>
      <c r="I96" s="158">
        <v>135</v>
      </c>
      <c r="J96" s="157"/>
      <c r="K96" s="160"/>
      <c r="L96" s="72" t="s">
        <v>97</v>
      </c>
      <c r="M96" s="174">
        <f t="shared" si="1"/>
        <v>0</v>
      </c>
    </row>
    <row r="97" spans="1:13">
      <c r="A97" s="163" t="s">
        <v>1588</v>
      </c>
      <c r="B97" s="170" t="s">
        <v>1587</v>
      </c>
      <c r="C97" s="60" t="s">
        <v>1479</v>
      </c>
      <c r="D97" s="60" t="s">
        <v>1474</v>
      </c>
      <c r="E97" s="72" t="s">
        <v>97</v>
      </c>
      <c r="F97" s="70"/>
      <c r="G97" s="71">
        <v>2</v>
      </c>
      <c r="H97" s="155">
        <v>0</v>
      </c>
      <c r="I97" s="158">
        <v>180</v>
      </c>
      <c r="J97" s="157"/>
      <c r="K97" s="160"/>
      <c r="L97" s="72" t="s">
        <v>97</v>
      </c>
      <c r="M97" s="174">
        <f t="shared" si="1"/>
        <v>0</v>
      </c>
    </row>
    <row r="98" spans="1:13">
      <c r="A98" s="163" t="s">
        <v>1589</v>
      </c>
      <c r="B98" s="170" t="s">
        <v>1587</v>
      </c>
      <c r="C98" s="60" t="s">
        <v>1528</v>
      </c>
      <c r="D98" s="60" t="s">
        <v>1474</v>
      </c>
      <c r="E98" s="72" t="s">
        <v>97</v>
      </c>
      <c r="F98" s="70"/>
      <c r="G98" s="71">
        <v>4</v>
      </c>
      <c r="H98" s="155">
        <v>0</v>
      </c>
      <c r="I98" s="158">
        <v>220</v>
      </c>
      <c r="J98" s="157"/>
      <c r="K98" s="160"/>
      <c r="L98" s="72" t="s">
        <v>97</v>
      </c>
      <c r="M98" s="174">
        <f t="shared" si="1"/>
        <v>0</v>
      </c>
    </row>
    <row r="99" spans="1:13">
      <c r="A99" s="163" t="s">
        <v>1590</v>
      </c>
      <c r="B99" s="170" t="s">
        <v>1591</v>
      </c>
      <c r="C99" s="60" t="s">
        <v>1476</v>
      </c>
      <c r="D99" s="60" t="s">
        <v>1474</v>
      </c>
      <c r="E99" s="72" t="s">
        <v>97</v>
      </c>
      <c r="F99" s="70"/>
      <c r="G99" s="71">
        <v>7</v>
      </c>
      <c r="H99" s="155">
        <v>0</v>
      </c>
      <c r="I99" s="158">
        <v>95</v>
      </c>
      <c r="J99" s="157"/>
      <c r="K99" s="160"/>
      <c r="L99" s="72" t="s">
        <v>97</v>
      </c>
      <c r="M99" s="174">
        <f t="shared" si="1"/>
        <v>0</v>
      </c>
    </row>
    <row r="100" spans="1:13">
      <c r="A100" s="163" t="s">
        <v>1592</v>
      </c>
      <c r="B100" s="170" t="s">
        <v>1591</v>
      </c>
      <c r="C100" s="60" t="s">
        <v>1499</v>
      </c>
      <c r="D100" s="60" t="s">
        <v>1474</v>
      </c>
      <c r="E100" s="72" t="s">
        <v>97</v>
      </c>
      <c r="F100" s="70"/>
      <c r="G100" s="71">
        <v>4</v>
      </c>
      <c r="H100" s="155">
        <v>0</v>
      </c>
      <c r="I100" s="158">
        <v>130</v>
      </c>
      <c r="J100" s="157"/>
      <c r="K100" s="160"/>
      <c r="L100" s="72" t="s">
        <v>97</v>
      </c>
      <c r="M100" s="174">
        <f t="shared" ref="M100:M160" si="2">H100 * J100</f>
        <v>0</v>
      </c>
    </row>
    <row r="101" spans="1:13">
      <c r="A101" s="163" t="s">
        <v>1593</v>
      </c>
      <c r="B101" s="170" t="s">
        <v>1594</v>
      </c>
      <c r="C101" s="60" t="s">
        <v>1473</v>
      </c>
      <c r="D101" s="60" t="s">
        <v>1474</v>
      </c>
      <c r="E101" s="72" t="s">
        <v>97</v>
      </c>
      <c r="F101" s="70"/>
      <c r="G101" s="71">
        <v>872</v>
      </c>
      <c r="H101" s="155">
        <v>0</v>
      </c>
      <c r="I101" s="158">
        <v>80</v>
      </c>
      <c r="J101" s="157"/>
      <c r="K101" s="160"/>
      <c r="L101" s="72" t="s">
        <v>97</v>
      </c>
      <c r="M101" s="174">
        <f t="shared" si="2"/>
        <v>0</v>
      </c>
    </row>
    <row r="102" spans="1:13">
      <c r="A102" s="163" t="s">
        <v>1595</v>
      </c>
      <c r="B102" s="170" t="s">
        <v>1594</v>
      </c>
      <c r="C102" s="60" t="s">
        <v>1476</v>
      </c>
      <c r="D102" s="60" t="s">
        <v>1474</v>
      </c>
      <c r="E102" s="72" t="s">
        <v>97</v>
      </c>
      <c r="F102" s="70"/>
      <c r="G102" s="71">
        <v>2000</v>
      </c>
      <c r="H102" s="155">
        <v>0</v>
      </c>
      <c r="I102" s="158">
        <v>95</v>
      </c>
      <c r="J102" s="157"/>
      <c r="K102" s="160"/>
      <c r="L102" s="72" t="s">
        <v>97</v>
      </c>
      <c r="M102" s="174">
        <f t="shared" si="2"/>
        <v>0</v>
      </c>
    </row>
    <row r="103" spans="1:13">
      <c r="A103" s="163" t="s">
        <v>1596</v>
      </c>
      <c r="B103" s="170" t="s">
        <v>1594</v>
      </c>
      <c r="C103" s="60" t="s">
        <v>1484</v>
      </c>
      <c r="D103" s="60" t="s">
        <v>1474</v>
      </c>
      <c r="E103" s="72" t="s">
        <v>97</v>
      </c>
      <c r="F103" s="70"/>
      <c r="G103" s="71">
        <v>1443</v>
      </c>
      <c r="H103" s="155">
        <v>0</v>
      </c>
      <c r="I103" s="158">
        <v>125</v>
      </c>
      <c r="J103" s="157"/>
      <c r="K103" s="160"/>
      <c r="L103" s="72" t="s">
        <v>97</v>
      </c>
      <c r="M103" s="174">
        <f t="shared" si="2"/>
        <v>0</v>
      </c>
    </row>
    <row r="104" spans="1:13">
      <c r="A104" s="163" t="s">
        <v>1597</v>
      </c>
      <c r="B104" s="170" t="s">
        <v>1594</v>
      </c>
      <c r="C104" s="60" t="s">
        <v>1499</v>
      </c>
      <c r="D104" s="60" t="s">
        <v>1474</v>
      </c>
      <c r="E104" s="72" t="s">
        <v>97</v>
      </c>
      <c r="F104" s="70"/>
      <c r="G104" s="71">
        <v>25</v>
      </c>
      <c r="H104" s="155">
        <v>0</v>
      </c>
      <c r="I104" s="158">
        <v>135</v>
      </c>
      <c r="J104" s="157"/>
      <c r="K104" s="160"/>
      <c r="L104" s="72" t="s">
        <v>97</v>
      </c>
      <c r="M104" s="174">
        <f t="shared" si="2"/>
        <v>0</v>
      </c>
    </row>
    <row r="105" spans="1:13">
      <c r="A105" s="163" t="s">
        <v>1598</v>
      </c>
      <c r="B105" s="170" t="s">
        <v>1599</v>
      </c>
      <c r="C105" s="60" t="s">
        <v>1533</v>
      </c>
      <c r="D105" s="60" t="s">
        <v>1474</v>
      </c>
      <c r="E105" s="72" t="s">
        <v>97</v>
      </c>
      <c r="F105" s="70"/>
      <c r="G105" s="71">
        <v>3</v>
      </c>
      <c r="H105" s="155">
        <v>0</v>
      </c>
      <c r="I105" s="158">
        <v>275</v>
      </c>
      <c r="J105" s="157"/>
      <c r="K105" s="160"/>
      <c r="L105" s="72" t="s">
        <v>97</v>
      </c>
      <c r="M105" s="174">
        <f t="shared" si="2"/>
        <v>0</v>
      </c>
    </row>
    <row r="106" spans="1:13">
      <c r="A106" s="163" t="s">
        <v>1600</v>
      </c>
      <c r="B106" s="170" t="s">
        <v>1599</v>
      </c>
      <c r="C106" s="60" t="s">
        <v>1601</v>
      </c>
      <c r="D106" s="60" t="s">
        <v>1474</v>
      </c>
      <c r="E106" s="72" t="s">
        <v>97</v>
      </c>
      <c r="F106" s="70"/>
      <c r="G106" s="71">
        <v>11</v>
      </c>
      <c r="H106" s="155">
        <v>0</v>
      </c>
      <c r="I106" s="158">
        <v>305</v>
      </c>
      <c r="J106" s="157"/>
      <c r="K106" s="160"/>
      <c r="L106" s="72" t="s">
        <v>97</v>
      </c>
      <c r="M106" s="174">
        <f t="shared" si="2"/>
        <v>0</v>
      </c>
    </row>
    <row r="107" spans="1:13">
      <c r="A107" s="163" t="s">
        <v>1602</v>
      </c>
      <c r="B107" s="170" t="s">
        <v>1599</v>
      </c>
      <c r="C107" s="60" t="s">
        <v>1603</v>
      </c>
      <c r="D107" s="60" t="s">
        <v>1474</v>
      </c>
      <c r="E107" s="72" t="s">
        <v>97</v>
      </c>
      <c r="F107" s="70"/>
      <c r="G107" s="71">
        <v>1</v>
      </c>
      <c r="H107" s="155">
        <v>0</v>
      </c>
      <c r="I107" s="158">
        <v>350</v>
      </c>
      <c r="J107" s="157"/>
      <c r="K107" s="160"/>
      <c r="L107" s="72" t="s">
        <v>97</v>
      </c>
      <c r="M107" s="174">
        <f t="shared" si="2"/>
        <v>0</v>
      </c>
    </row>
    <row r="108" spans="1:13">
      <c r="A108" s="163" t="s">
        <v>1604</v>
      </c>
      <c r="B108" s="170" t="s">
        <v>1599</v>
      </c>
      <c r="C108" s="60" t="s">
        <v>1528</v>
      </c>
      <c r="D108" s="60" t="s">
        <v>1474</v>
      </c>
      <c r="E108" s="72" t="s">
        <v>97</v>
      </c>
      <c r="F108" s="70"/>
      <c r="G108" s="71">
        <v>3</v>
      </c>
      <c r="H108" s="155">
        <v>0</v>
      </c>
      <c r="I108" s="158">
        <v>220</v>
      </c>
      <c r="J108" s="157"/>
      <c r="K108" s="160"/>
      <c r="L108" s="72" t="s">
        <v>97</v>
      </c>
      <c r="M108" s="174">
        <f t="shared" si="2"/>
        <v>0</v>
      </c>
    </row>
    <row r="109" spans="1:13">
      <c r="A109" s="163" t="s">
        <v>1605</v>
      </c>
      <c r="B109" s="170" t="s">
        <v>1606</v>
      </c>
      <c r="C109" s="60" t="s">
        <v>1502</v>
      </c>
      <c r="D109" s="60" t="s">
        <v>1474</v>
      </c>
      <c r="E109" s="72" t="s">
        <v>97</v>
      </c>
      <c r="F109" s="70"/>
      <c r="G109" s="71">
        <v>171</v>
      </c>
      <c r="H109" s="155">
        <v>0</v>
      </c>
      <c r="I109" s="158">
        <v>35</v>
      </c>
      <c r="J109" s="157"/>
      <c r="K109" s="160"/>
      <c r="L109" s="72" t="s">
        <v>97</v>
      </c>
      <c r="M109" s="174">
        <f t="shared" si="2"/>
        <v>0</v>
      </c>
    </row>
    <row r="110" spans="1:13">
      <c r="A110" s="163" t="s">
        <v>1607</v>
      </c>
      <c r="B110" s="170" t="s">
        <v>1606</v>
      </c>
      <c r="C110" s="60" t="s">
        <v>1511</v>
      </c>
      <c r="D110" s="60" t="s">
        <v>1474</v>
      </c>
      <c r="E110" s="72" t="s">
        <v>97</v>
      </c>
      <c r="F110" s="70"/>
      <c r="G110" s="71">
        <v>4</v>
      </c>
      <c r="H110" s="155">
        <v>0</v>
      </c>
      <c r="I110" s="158">
        <v>45</v>
      </c>
      <c r="J110" s="157"/>
      <c r="K110" s="160"/>
      <c r="L110" s="72" t="s">
        <v>97</v>
      </c>
      <c r="M110" s="174">
        <f t="shared" si="2"/>
        <v>0</v>
      </c>
    </row>
    <row r="111" spans="1:13">
      <c r="A111" s="163" t="s">
        <v>1608</v>
      </c>
      <c r="B111" s="170" t="s">
        <v>1606</v>
      </c>
      <c r="C111" s="60" t="s">
        <v>1489</v>
      </c>
      <c r="D111" s="60" t="s">
        <v>1474</v>
      </c>
      <c r="E111" s="72" t="s">
        <v>97</v>
      </c>
      <c r="F111" s="70"/>
      <c r="G111" s="71">
        <v>3</v>
      </c>
      <c r="H111" s="155">
        <v>0</v>
      </c>
      <c r="I111" s="158">
        <v>50</v>
      </c>
      <c r="J111" s="157"/>
      <c r="K111" s="160"/>
      <c r="L111" s="72" t="s">
        <v>97</v>
      </c>
      <c r="M111" s="174">
        <f t="shared" si="2"/>
        <v>0</v>
      </c>
    </row>
    <row r="112" spans="1:13">
      <c r="A112" s="163" t="s">
        <v>1609</v>
      </c>
      <c r="B112" s="170" t="s">
        <v>1610</v>
      </c>
      <c r="C112" s="60" t="s">
        <v>1473</v>
      </c>
      <c r="D112" s="60" t="s">
        <v>1474</v>
      </c>
      <c r="E112" s="72" t="s">
        <v>97</v>
      </c>
      <c r="F112" s="70"/>
      <c r="G112" s="71">
        <v>25</v>
      </c>
      <c r="H112" s="155">
        <v>0</v>
      </c>
      <c r="I112" s="158">
        <v>80</v>
      </c>
      <c r="J112" s="157"/>
      <c r="K112" s="160"/>
      <c r="L112" s="72" t="s">
        <v>97</v>
      </c>
      <c r="M112" s="174">
        <f t="shared" si="2"/>
        <v>0</v>
      </c>
    </row>
    <row r="113" spans="1:13">
      <c r="A113" s="163" t="s">
        <v>1611</v>
      </c>
      <c r="B113" s="170" t="s">
        <v>1610</v>
      </c>
      <c r="C113" s="60" t="s">
        <v>1476</v>
      </c>
      <c r="D113" s="60" t="s">
        <v>1474</v>
      </c>
      <c r="E113" s="72" t="s">
        <v>97</v>
      </c>
      <c r="F113" s="70"/>
      <c r="G113" s="71">
        <v>2</v>
      </c>
      <c r="H113" s="155">
        <v>0</v>
      </c>
      <c r="I113" s="158">
        <v>95</v>
      </c>
      <c r="J113" s="157"/>
      <c r="K113" s="160"/>
      <c r="L113" s="72" t="s">
        <v>97</v>
      </c>
      <c r="M113" s="174">
        <f t="shared" si="2"/>
        <v>0</v>
      </c>
    </row>
    <row r="114" spans="1:13">
      <c r="A114" s="163" t="s">
        <v>1612</v>
      </c>
      <c r="B114" s="170" t="s">
        <v>1610</v>
      </c>
      <c r="C114" s="60" t="s">
        <v>1499</v>
      </c>
      <c r="D114" s="60" t="s">
        <v>1474</v>
      </c>
      <c r="E114" s="72" t="s">
        <v>97</v>
      </c>
      <c r="F114" s="70"/>
      <c r="G114" s="71">
        <v>1</v>
      </c>
      <c r="H114" s="155">
        <v>0</v>
      </c>
      <c r="I114" s="158">
        <v>135</v>
      </c>
      <c r="J114" s="157"/>
      <c r="K114" s="160"/>
      <c r="L114" s="72" t="s">
        <v>97</v>
      </c>
      <c r="M114" s="174">
        <f t="shared" si="2"/>
        <v>0</v>
      </c>
    </row>
    <row r="115" spans="1:13">
      <c r="A115" s="163" t="s">
        <v>1613</v>
      </c>
      <c r="B115" s="170" t="s">
        <v>1614</v>
      </c>
      <c r="C115" s="60" t="s">
        <v>1533</v>
      </c>
      <c r="D115" s="60" t="s">
        <v>1474</v>
      </c>
      <c r="E115" s="72"/>
      <c r="F115" s="70"/>
      <c r="G115" s="71">
        <v>55</v>
      </c>
      <c r="H115" s="155">
        <v>0</v>
      </c>
      <c r="I115" s="158">
        <v>275</v>
      </c>
      <c r="J115" s="157"/>
      <c r="K115" s="160"/>
      <c r="L115" s="72"/>
      <c r="M115" s="174">
        <f t="shared" si="2"/>
        <v>0</v>
      </c>
    </row>
    <row r="116" spans="1:13">
      <c r="A116" s="163" t="s">
        <v>1615</v>
      </c>
      <c r="B116" s="170" t="s">
        <v>1614</v>
      </c>
      <c r="C116" s="60" t="s">
        <v>1601</v>
      </c>
      <c r="D116" s="60" t="s">
        <v>1474</v>
      </c>
      <c r="E116" s="72"/>
      <c r="F116" s="70"/>
      <c r="G116" s="71">
        <v>6</v>
      </c>
      <c r="H116" s="155">
        <v>0</v>
      </c>
      <c r="I116" s="158">
        <v>305</v>
      </c>
      <c r="J116" s="157"/>
      <c r="K116" s="160"/>
      <c r="L116" s="72"/>
      <c r="M116" s="174">
        <f t="shared" si="2"/>
        <v>0</v>
      </c>
    </row>
    <row r="117" spans="1:13">
      <c r="A117" s="163" t="s">
        <v>1616</v>
      </c>
      <c r="B117" s="170" t="s">
        <v>1614</v>
      </c>
      <c r="C117" s="60" t="s">
        <v>1617</v>
      </c>
      <c r="D117" s="60" t="s">
        <v>1474</v>
      </c>
      <c r="E117" s="72"/>
      <c r="F117" s="70"/>
      <c r="G117" s="71">
        <v>5</v>
      </c>
      <c r="H117" s="155">
        <v>0</v>
      </c>
      <c r="I117" s="158">
        <v>325</v>
      </c>
      <c r="J117" s="157"/>
      <c r="K117" s="160"/>
      <c r="L117" s="72"/>
      <c r="M117" s="174">
        <f t="shared" si="2"/>
        <v>0</v>
      </c>
    </row>
    <row r="118" spans="1:13">
      <c r="A118" s="163" t="s">
        <v>1618</v>
      </c>
      <c r="B118" s="170" t="s">
        <v>1614</v>
      </c>
      <c r="C118" s="60" t="s">
        <v>1603</v>
      </c>
      <c r="D118" s="60" t="s">
        <v>1474</v>
      </c>
      <c r="E118" s="72"/>
      <c r="F118" s="70"/>
      <c r="G118" s="71">
        <v>1</v>
      </c>
      <c r="H118" s="155">
        <v>0</v>
      </c>
      <c r="I118" s="158">
        <v>350</v>
      </c>
      <c r="J118" s="157"/>
      <c r="K118" s="160"/>
      <c r="L118" s="72"/>
      <c r="M118" s="174">
        <f t="shared" si="2"/>
        <v>0</v>
      </c>
    </row>
    <row r="119" spans="1:13">
      <c r="A119" s="163" t="s">
        <v>1619</v>
      </c>
      <c r="B119" s="170" t="s">
        <v>1614</v>
      </c>
      <c r="C119" s="60" t="s">
        <v>1484</v>
      </c>
      <c r="D119" s="60" t="s">
        <v>1474</v>
      </c>
      <c r="E119" s="72"/>
      <c r="F119" s="70"/>
      <c r="G119" s="71">
        <v>19</v>
      </c>
      <c r="H119" s="155">
        <v>0</v>
      </c>
      <c r="I119" s="158">
        <v>125</v>
      </c>
      <c r="J119" s="157"/>
      <c r="K119" s="160"/>
      <c r="L119" s="72"/>
      <c r="M119" s="174">
        <f t="shared" si="2"/>
        <v>0</v>
      </c>
    </row>
    <row r="120" spans="1:13">
      <c r="A120" s="163" t="s">
        <v>1620</v>
      </c>
      <c r="B120" s="170" t="s">
        <v>1614</v>
      </c>
      <c r="C120" s="60" t="s">
        <v>1499</v>
      </c>
      <c r="D120" s="60" t="s">
        <v>1474</v>
      </c>
      <c r="E120" s="72"/>
      <c r="F120" s="70"/>
      <c r="G120" s="71">
        <v>42</v>
      </c>
      <c r="H120" s="155">
        <v>0</v>
      </c>
      <c r="I120" s="158">
        <v>135</v>
      </c>
      <c r="J120" s="157"/>
      <c r="K120" s="160"/>
      <c r="L120" s="72"/>
      <c r="M120" s="174">
        <f t="shared" si="2"/>
        <v>0</v>
      </c>
    </row>
    <row r="121" spans="1:13">
      <c r="A121" s="163" t="s">
        <v>1621</v>
      </c>
      <c r="B121" s="170" t="s">
        <v>1614</v>
      </c>
      <c r="C121" s="60" t="s">
        <v>1479</v>
      </c>
      <c r="D121" s="60" t="s">
        <v>1474</v>
      </c>
      <c r="E121" s="72"/>
      <c r="F121" s="70"/>
      <c r="G121" s="71">
        <v>10</v>
      </c>
      <c r="H121" s="155">
        <v>0</v>
      </c>
      <c r="I121" s="158">
        <v>180</v>
      </c>
      <c r="J121" s="157"/>
      <c r="K121" s="160"/>
      <c r="L121" s="72"/>
      <c r="M121" s="174">
        <f t="shared" si="2"/>
        <v>0</v>
      </c>
    </row>
    <row r="122" spans="1:13">
      <c r="A122" s="163" t="s">
        <v>1622</v>
      </c>
      <c r="B122" s="170" t="s">
        <v>1614</v>
      </c>
      <c r="C122" s="60" t="s">
        <v>1528</v>
      </c>
      <c r="D122" s="60" t="s">
        <v>1474</v>
      </c>
      <c r="E122" s="72"/>
      <c r="F122" s="70"/>
      <c r="G122" s="71">
        <v>26</v>
      </c>
      <c r="H122" s="155">
        <v>0</v>
      </c>
      <c r="I122" s="158">
        <v>220</v>
      </c>
      <c r="J122" s="157"/>
      <c r="K122" s="160"/>
      <c r="L122" s="72"/>
      <c r="M122" s="174">
        <f t="shared" si="2"/>
        <v>0</v>
      </c>
    </row>
    <row r="123" spans="1:13">
      <c r="A123" s="163" t="s">
        <v>1623</v>
      </c>
      <c r="B123" s="170" t="s">
        <v>1624</v>
      </c>
      <c r="C123" s="60" t="s">
        <v>1473</v>
      </c>
      <c r="D123" s="60" t="s">
        <v>1474</v>
      </c>
      <c r="E123" s="72"/>
      <c r="F123" s="70"/>
      <c r="G123" s="71">
        <v>13</v>
      </c>
      <c r="H123" s="155">
        <v>0</v>
      </c>
      <c r="I123" s="158">
        <v>80</v>
      </c>
      <c r="J123" s="157"/>
      <c r="K123" s="160"/>
      <c r="L123" s="72"/>
      <c r="M123" s="174">
        <f t="shared" si="2"/>
        <v>0</v>
      </c>
    </row>
    <row r="124" spans="1:13">
      <c r="A124" s="163" t="s">
        <v>1625</v>
      </c>
      <c r="B124" s="170" t="s">
        <v>1624</v>
      </c>
      <c r="C124" s="60" t="s">
        <v>1476</v>
      </c>
      <c r="D124" s="60" t="s">
        <v>1474</v>
      </c>
      <c r="E124" s="72"/>
      <c r="F124" s="70"/>
      <c r="G124" s="71">
        <v>97</v>
      </c>
      <c r="H124" s="155">
        <v>0</v>
      </c>
      <c r="I124" s="158">
        <v>95</v>
      </c>
      <c r="J124" s="157"/>
      <c r="K124" s="160"/>
      <c r="L124" s="72"/>
      <c r="M124" s="174">
        <f t="shared" si="2"/>
        <v>0</v>
      </c>
    </row>
    <row r="125" spans="1:13">
      <c r="A125" s="163" t="s">
        <v>1626</v>
      </c>
      <c r="B125" s="170" t="s">
        <v>1624</v>
      </c>
      <c r="C125" s="60" t="s">
        <v>1484</v>
      </c>
      <c r="D125" s="60" t="s">
        <v>1474</v>
      </c>
      <c r="E125" s="72"/>
      <c r="F125" s="70"/>
      <c r="G125" s="71">
        <v>9</v>
      </c>
      <c r="H125" s="155">
        <v>0</v>
      </c>
      <c r="I125" s="158">
        <v>125</v>
      </c>
      <c r="J125" s="157"/>
      <c r="K125" s="160"/>
      <c r="L125" s="72"/>
      <c r="M125" s="174">
        <f t="shared" si="2"/>
        <v>0</v>
      </c>
    </row>
    <row r="126" spans="1:13">
      <c r="A126" s="163" t="s">
        <v>1627</v>
      </c>
      <c r="B126" s="170" t="s">
        <v>1624</v>
      </c>
      <c r="C126" s="60" t="s">
        <v>1499</v>
      </c>
      <c r="D126" s="60" t="s">
        <v>1474</v>
      </c>
      <c r="E126" s="72"/>
      <c r="F126" s="70"/>
      <c r="G126" s="71">
        <v>2</v>
      </c>
      <c r="H126" s="155">
        <v>0</v>
      </c>
      <c r="I126" s="158">
        <v>135</v>
      </c>
      <c r="J126" s="157"/>
      <c r="K126" s="160"/>
      <c r="L126" s="72"/>
      <c r="M126" s="174">
        <f t="shared" si="2"/>
        <v>0</v>
      </c>
    </row>
    <row r="127" spans="1:13">
      <c r="A127" s="163" t="s">
        <v>1628</v>
      </c>
      <c r="B127" s="170" t="s">
        <v>1624</v>
      </c>
      <c r="C127" s="60" t="s">
        <v>1479</v>
      </c>
      <c r="D127" s="60" t="s">
        <v>1474</v>
      </c>
      <c r="E127" s="72"/>
      <c r="F127" s="70"/>
      <c r="G127" s="71">
        <v>2</v>
      </c>
      <c r="H127" s="155">
        <v>0</v>
      </c>
      <c r="I127" s="158">
        <v>180</v>
      </c>
      <c r="J127" s="157"/>
      <c r="K127" s="160"/>
      <c r="L127" s="72"/>
      <c r="M127" s="174">
        <f t="shared" si="2"/>
        <v>0</v>
      </c>
    </row>
    <row r="128" spans="1:13">
      <c r="A128" s="163" t="s">
        <v>1629</v>
      </c>
      <c r="B128" s="170" t="s">
        <v>1630</v>
      </c>
      <c r="C128" s="60" t="s">
        <v>1533</v>
      </c>
      <c r="D128" s="60" t="s">
        <v>1474</v>
      </c>
      <c r="E128" s="72"/>
      <c r="F128" s="70"/>
      <c r="G128" s="71">
        <v>1</v>
      </c>
      <c r="H128" s="155">
        <v>0</v>
      </c>
      <c r="I128" s="158">
        <v>275</v>
      </c>
      <c r="J128" s="157"/>
      <c r="K128" s="160"/>
      <c r="L128" s="72"/>
      <c r="M128" s="174">
        <f t="shared" si="2"/>
        <v>0</v>
      </c>
    </row>
    <row r="129" spans="1:13">
      <c r="A129" s="163" t="s">
        <v>1631</v>
      </c>
      <c r="B129" s="170" t="s">
        <v>1630</v>
      </c>
      <c r="C129" s="60" t="s">
        <v>1601</v>
      </c>
      <c r="D129" s="60" t="s">
        <v>1474</v>
      </c>
      <c r="E129" s="72"/>
      <c r="F129" s="70"/>
      <c r="G129" s="71">
        <v>4</v>
      </c>
      <c r="H129" s="155">
        <v>0</v>
      </c>
      <c r="I129" s="158">
        <v>305</v>
      </c>
      <c r="J129" s="157"/>
      <c r="K129" s="160"/>
      <c r="L129" s="72"/>
      <c r="M129" s="174">
        <f t="shared" si="2"/>
        <v>0</v>
      </c>
    </row>
    <row r="130" spans="1:13">
      <c r="A130" s="163" t="s">
        <v>1632</v>
      </c>
      <c r="B130" s="170" t="s">
        <v>1630</v>
      </c>
      <c r="C130" s="60" t="s">
        <v>1617</v>
      </c>
      <c r="D130" s="60" t="s">
        <v>1474</v>
      </c>
      <c r="E130" s="72"/>
      <c r="F130" s="70"/>
      <c r="G130" s="71">
        <v>1</v>
      </c>
      <c r="H130" s="155">
        <v>0</v>
      </c>
      <c r="I130" s="158">
        <v>325</v>
      </c>
      <c r="J130" s="157"/>
      <c r="K130" s="160"/>
      <c r="L130" s="72"/>
      <c r="M130" s="174">
        <f t="shared" si="2"/>
        <v>0</v>
      </c>
    </row>
    <row r="131" spans="1:13">
      <c r="A131" s="163" t="s">
        <v>1633</v>
      </c>
      <c r="B131" s="170" t="s">
        <v>1630</v>
      </c>
      <c r="C131" s="60" t="s">
        <v>1476</v>
      </c>
      <c r="D131" s="60" t="s">
        <v>1474</v>
      </c>
      <c r="E131" s="72"/>
      <c r="F131" s="70"/>
      <c r="G131" s="71">
        <v>2</v>
      </c>
      <c r="H131" s="155">
        <v>0</v>
      </c>
      <c r="I131" s="158">
        <v>95</v>
      </c>
      <c r="J131" s="157"/>
      <c r="K131" s="160"/>
      <c r="L131" s="72"/>
      <c r="M131" s="174">
        <f t="shared" si="2"/>
        <v>0</v>
      </c>
    </row>
    <row r="132" spans="1:13">
      <c r="A132" s="163" t="s">
        <v>1634</v>
      </c>
      <c r="B132" s="170" t="s">
        <v>1630</v>
      </c>
      <c r="C132" s="60" t="s">
        <v>1484</v>
      </c>
      <c r="D132" s="60" t="s">
        <v>1474</v>
      </c>
      <c r="E132" s="72"/>
      <c r="F132" s="70"/>
      <c r="G132" s="71">
        <v>1</v>
      </c>
      <c r="H132" s="155">
        <v>0</v>
      </c>
      <c r="I132" s="158">
        <v>125</v>
      </c>
      <c r="J132" s="157"/>
      <c r="K132" s="160"/>
      <c r="L132" s="72"/>
      <c r="M132" s="174">
        <f t="shared" si="2"/>
        <v>0</v>
      </c>
    </row>
    <row r="133" spans="1:13">
      <c r="A133" s="163" t="s">
        <v>1635</v>
      </c>
      <c r="B133" s="170" t="s">
        <v>1630</v>
      </c>
      <c r="C133" s="60" t="s">
        <v>1499</v>
      </c>
      <c r="D133" s="60" t="s">
        <v>1474</v>
      </c>
      <c r="E133" s="72"/>
      <c r="F133" s="70"/>
      <c r="G133" s="71">
        <v>10</v>
      </c>
      <c r="H133" s="155">
        <v>0</v>
      </c>
      <c r="I133" s="158">
        <v>135</v>
      </c>
      <c r="J133" s="157"/>
      <c r="K133" s="160"/>
      <c r="L133" s="72"/>
      <c r="M133" s="174">
        <f t="shared" si="2"/>
        <v>0</v>
      </c>
    </row>
    <row r="134" spans="1:13">
      <c r="A134" s="163" t="s">
        <v>1636</v>
      </c>
      <c r="B134" s="170" t="s">
        <v>1377</v>
      </c>
      <c r="C134" s="60" t="s">
        <v>1533</v>
      </c>
      <c r="D134" s="60" t="s">
        <v>1474</v>
      </c>
      <c r="E134" s="72"/>
      <c r="F134" s="70"/>
      <c r="G134" s="71">
        <v>774</v>
      </c>
      <c r="H134" s="155">
        <v>0</v>
      </c>
      <c r="I134" s="158">
        <v>275</v>
      </c>
      <c r="J134" s="157"/>
      <c r="K134" s="160"/>
      <c r="L134" s="72"/>
      <c r="M134" s="174">
        <f t="shared" si="2"/>
        <v>0</v>
      </c>
    </row>
    <row r="135" spans="1:13">
      <c r="A135" s="163" t="s">
        <v>1637</v>
      </c>
      <c r="B135" s="170" t="s">
        <v>1377</v>
      </c>
      <c r="C135" s="60" t="s">
        <v>1601</v>
      </c>
      <c r="D135" s="60" t="s">
        <v>1474</v>
      </c>
      <c r="E135" s="72"/>
      <c r="F135" s="70"/>
      <c r="G135" s="71">
        <v>1158</v>
      </c>
      <c r="H135" s="155">
        <v>0</v>
      </c>
      <c r="I135" s="158">
        <v>305</v>
      </c>
      <c r="J135" s="157"/>
      <c r="K135" s="160"/>
      <c r="L135" s="72"/>
      <c r="M135" s="174">
        <f t="shared" si="2"/>
        <v>0</v>
      </c>
    </row>
    <row r="136" spans="1:13">
      <c r="A136" s="163" t="s">
        <v>1638</v>
      </c>
      <c r="B136" s="170" t="s">
        <v>1377</v>
      </c>
      <c r="C136" s="60" t="s">
        <v>1617</v>
      </c>
      <c r="D136" s="60" t="s">
        <v>1474</v>
      </c>
      <c r="E136" s="72"/>
      <c r="F136" s="70"/>
      <c r="G136" s="71">
        <v>327</v>
      </c>
      <c r="H136" s="155">
        <v>0</v>
      </c>
      <c r="I136" s="158">
        <v>325</v>
      </c>
      <c r="J136" s="157"/>
      <c r="K136" s="160"/>
      <c r="L136" s="72"/>
      <c r="M136" s="174">
        <f t="shared" si="2"/>
        <v>0</v>
      </c>
    </row>
    <row r="137" spans="1:13">
      <c r="A137" s="163" t="s">
        <v>1639</v>
      </c>
      <c r="B137" s="170" t="s">
        <v>1377</v>
      </c>
      <c r="C137" s="60" t="s">
        <v>1603</v>
      </c>
      <c r="D137" s="60" t="s">
        <v>1474</v>
      </c>
      <c r="E137" s="72"/>
      <c r="F137" s="70"/>
      <c r="G137" s="71">
        <v>24</v>
      </c>
      <c r="H137" s="155">
        <v>0</v>
      </c>
      <c r="I137" s="158">
        <v>350</v>
      </c>
      <c r="J137" s="157"/>
      <c r="K137" s="160"/>
      <c r="L137" s="72"/>
      <c r="M137" s="174">
        <f t="shared" si="2"/>
        <v>0</v>
      </c>
    </row>
    <row r="138" spans="1:13">
      <c r="A138" s="163" t="s">
        <v>1640</v>
      </c>
      <c r="B138" s="170" t="s">
        <v>1377</v>
      </c>
      <c r="C138" s="60" t="s">
        <v>1476</v>
      </c>
      <c r="D138" s="60" t="s">
        <v>1474</v>
      </c>
      <c r="E138" s="72"/>
      <c r="F138" s="70"/>
      <c r="G138" s="71">
        <v>132</v>
      </c>
      <c r="H138" s="155">
        <v>0</v>
      </c>
      <c r="I138" s="158">
        <v>95</v>
      </c>
      <c r="J138" s="157"/>
      <c r="K138" s="160"/>
      <c r="L138" s="72"/>
      <c r="M138" s="174">
        <f t="shared" si="2"/>
        <v>0</v>
      </c>
    </row>
    <row r="139" spans="1:13">
      <c r="A139" s="163" t="s">
        <v>1641</v>
      </c>
      <c r="B139" s="170" t="s">
        <v>1377</v>
      </c>
      <c r="C139" s="60" t="s">
        <v>1484</v>
      </c>
      <c r="D139" s="60" t="s">
        <v>1474</v>
      </c>
      <c r="E139" s="72"/>
      <c r="F139" s="70"/>
      <c r="G139" s="71">
        <v>782</v>
      </c>
      <c r="H139" s="155">
        <v>0</v>
      </c>
      <c r="I139" s="158">
        <v>125</v>
      </c>
      <c r="J139" s="157"/>
      <c r="K139" s="160"/>
      <c r="L139" s="72"/>
      <c r="M139" s="174">
        <f t="shared" si="2"/>
        <v>0</v>
      </c>
    </row>
    <row r="140" spans="1:13">
      <c r="A140" s="163" t="s">
        <v>1642</v>
      </c>
      <c r="B140" s="170" t="s">
        <v>1377</v>
      </c>
      <c r="C140" s="60" t="s">
        <v>1479</v>
      </c>
      <c r="D140" s="60" t="s">
        <v>1474</v>
      </c>
      <c r="E140" s="72"/>
      <c r="F140" s="70"/>
      <c r="G140" s="71">
        <v>72</v>
      </c>
      <c r="H140" s="155">
        <v>0</v>
      </c>
      <c r="I140" s="158">
        <v>180</v>
      </c>
      <c r="J140" s="157"/>
      <c r="K140" s="160"/>
      <c r="L140" s="72"/>
      <c r="M140" s="174">
        <f t="shared" si="2"/>
        <v>0</v>
      </c>
    </row>
    <row r="141" spans="1:13">
      <c r="A141" s="163" t="s">
        <v>1643</v>
      </c>
      <c r="B141" s="170" t="s">
        <v>1377</v>
      </c>
      <c r="C141" s="60" t="s">
        <v>1528</v>
      </c>
      <c r="D141" s="60" t="s">
        <v>1474</v>
      </c>
      <c r="E141" s="72"/>
      <c r="F141" s="70"/>
      <c r="G141" s="71">
        <v>2000</v>
      </c>
      <c r="H141" s="155">
        <v>0</v>
      </c>
      <c r="I141" s="158">
        <v>220</v>
      </c>
      <c r="J141" s="157"/>
      <c r="K141" s="160"/>
      <c r="L141" s="72"/>
      <c r="M141" s="174">
        <f t="shared" si="2"/>
        <v>0</v>
      </c>
    </row>
    <row r="142" spans="1:13">
      <c r="A142" s="163" t="s">
        <v>1644</v>
      </c>
      <c r="B142" s="170" t="s">
        <v>1645</v>
      </c>
      <c r="C142" s="60" t="s">
        <v>1601</v>
      </c>
      <c r="D142" s="60" t="s">
        <v>1474</v>
      </c>
      <c r="E142" s="72"/>
      <c r="F142" s="70"/>
      <c r="G142" s="71">
        <v>3</v>
      </c>
      <c r="H142" s="155">
        <v>0</v>
      </c>
      <c r="I142" s="158">
        <v>325</v>
      </c>
      <c r="J142" s="157"/>
      <c r="K142" s="160"/>
      <c r="L142" s="72"/>
      <c r="M142" s="174">
        <f t="shared" si="2"/>
        <v>0</v>
      </c>
    </row>
    <row r="143" spans="1:13">
      <c r="A143" s="163" t="s">
        <v>1646</v>
      </c>
      <c r="B143" s="170" t="s">
        <v>1645</v>
      </c>
      <c r="C143" s="60" t="s">
        <v>1617</v>
      </c>
      <c r="D143" s="60" t="s">
        <v>1474</v>
      </c>
      <c r="E143" s="72"/>
      <c r="F143" s="70"/>
      <c r="G143" s="71">
        <v>4</v>
      </c>
      <c r="H143" s="155">
        <v>0</v>
      </c>
      <c r="I143" s="158">
        <v>375</v>
      </c>
      <c r="J143" s="157"/>
      <c r="K143" s="160"/>
      <c r="L143" s="72"/>
      <c r="M143" s="174">
        <f t="shared" si="2"/>
        <v>0</v>
      </c>
    </row>
    <row r="144" spans="1:13">
      <c r="A144" s="163" t="s">
        <v>1647</v>
      </c>
      <c r="B144" s="170" t="s">
        <v>1645</v>
      </c>
      <c r="C144" s="60" t="s">
        <v>1603</v>
      </c>
      <c r="D144" s="60" t="s">
        <v>1474</v>
      </c>
      <c r="E144" s="72"/>
      <c r="F144" s="70"/>
      <c r="G144" s="71">
        <v>3</v>
      </c>
      <c r="H144" s="155">
        <v>0</v>
      </c>
      <c r="I144" s="158">
        <v>400</v>
      </c>
      <c r="J144" s="157"/>
      <c r="K144" s="160"/>
      <c r="L144" s="72"/>
      <c r="M144" s="174">
        <f t="shared" si="2"/>
        <v>0</v>
      </c>
    </row>
    <row r="145" spans="1:13" s="154" customFormat="1">
      <c r="A145" s="165" t="s">
        <v>1648</v>
      </c>
      <c r="B145" s="175" t="s">
        <v>1649</v>
      </c>
      <c r="C145" s="152" t="s">
        <v>1533</v>
      </c>
      <c r="D145" s="152" t="s">
        <v>1474</v>
      </c>
      <c r="E145" s="72" t="s">
        <v>1896</v>
      </c>
      <c r="F145" s="74" t="s">
        <v>1650</v>
      </c>
      <c r="G145" s="153">
        <v>985</v>
      </c>
      <c r="H145" s="156">
        <v>0</v>
      </c>
      <c r="I145" s="159">
        <v>240.75</v>
      </c>
      <c r="J145" s="159"/>
      <c r="K145" s="161"/>
      <c r="L145" s="72" t="s">
        <v>1651</v>
      </c>
      <c r="M145" s="174">
        <f t="shared" si="2"/>
        <v>0</v>
      </c>
    </row>
    <row r="146" spans="1:13" s="154" customFormat="1">
      <c r="A146" s="165" t="s">
        <v>1652</v>
      </c>
      <c r="B146" s="175" t="s">
        <v>1649</v>
      </c>
      <c r="C146" s="152" t="s">
        <v>1601</v>
      </c>
      <c r="D146" s="152" t="s">
        <v>1474</v>
      </c>
      <c r="E146" s="72" t="s">
        <v>1896</v>
      </c>
      <c r="F146" s="74" t="s">
        <v>1650</v>
      </c>
      <c r="G146" s="153">
        <v>1515</v>
      </c>
      <c r="H146" s="156">
        <v>0</v>
      </c>
      <c r="I146" s="159">
        <v>267</v>
      </c>
      <c r="J146" s="159"/>
      <c r="K146" s="161"/>
      <c r="L146" s="72" t="s">
        <v>1651</v>
      </c>
      <c r="M146" s="174">
        <f t="shared" si="2"/>
        <v>0</v>
      </c>
    </row>
    <row r="147" spans="1:13" s="154" customFormat="1">
      <c r="A147" s="165" t="s">
        <v>1653</v>
      </c>
      <c r="B147" s="175" t="s">
        <v>1649</v>
      </c>
      <c r="C147" s="152" t="s">
        <v>1617</v>
      </c>
      <c r="D147" s="152" t="s">
        <v>1474</v>
      </c>
      <c r="E147" s="72" t="s">
        <v>1896</v>
      </c>
      <c r="F147" s="74" t="s">
        <v>1650</v>
      </c>
      <c r="G147" s="153">
        <v>1135</v>
      </c>
      <c r="H147" s="156">
        <v>0</v>
      </c>
      <c r="I147" s="159">
        <v>284.5</v>
      </c>
      <c r="J147" s="159"/>
      <c r="K147" s="161"/>
      <c r="L147" s="72" t="s">
        <v>1651</v>
      </c>
      <c r="M147" s="174">
        <f t="shared" si="2"/>
        <v>0</v>
      </c>
    </row>
    <row r="148" spans="1:13" s="154" customFormat="1">
      <c r="A148" s="165" t="s">
        <v>1654</v>
      </c>
      <c r="B148" s="175" t="s">
        <v>1649</v>
      </c>
      <c r="C148" s="152" t="s">
        <v>1499</v>
      </c>
      <c r="D148" s="152" t="s">
        <v>1474</v>
      </c>
      <c r="E148" s="72" t="s">
        <v>1896</v>
      </c>
      <c r="F148" s="74" t="s">
        <v>1650</v>
      </c>
      <c r="G148" s="153">
        <v>160</v>
      </c>
      <c r="H148" s="156">
        <v>0</v>
      </c>
      <c r="I148" s="159">
        <v>118.25</v>
      </c>
      <c r="J148" s="159"/>
      <c r="K148" s="161"/>
      <c r="L148" s="72" t="s">
        <v>1651</v>
      </c>
      <c r="M148" s="174">
        <f t="shared" si="2"/>
        <v>0</v>
      </c>
    </row>
    <row r="149" spans="1:13" s="154" customFormat="1">
      <c r="A149" s="165" t="s">
        <v>1655</v>
      </c>
      <c r="B149" s="175" t="s">
        <v>1649</v>
      </c>
      <c r="C149" s="152" t="s">
        <v>1479</v>
      </c>
      <c r="D149" s="152" t="s">
        <v>1474</v>
      </c>
      <c r="E149" s="72" t="s">
        <v>1896</v>
      </c>
      <c r="F149" s="74" t="s">
        <v>1650</v>
      </c>
      <c r="G149" s="153">
        <v>2000</v>
      </c>
      <c r="H149" s="156">
        <v>0</v>
      </c>
      <c r="I149" s="159">
        <v>157.5</v>
      </c>
      <c r="J149" s="159"/>
      <c r="K149" s="161"/>
      <c r="L149" s="72" t="s">
        <v>1651</v>
      </c>
      <c r="M149" s="174">
        <f t="shared" si="2"/>
        <v>0</v>
      </c>
    </row>
    <row r="150" spans="1:13" s="154" customFormat="1">
      <c r="A150" s="165" t="s">
        <v>1656</v>
      </c>
      <c r="B150" s="175" t="s">
        <v>1649</v>
      </c>
      <c r="C150" s="152" t="s">
        <v>1528</v>
      </c>
      <c r="D150" s="152" t="s">
        <v>1474</v>
      </c>
      <c r="E150" s="72" t="s">
        <v>1896</v>
      </c>
      <c r="F150" s="74" t="s">
        <v>1650</v>
      </c>
      <c r="G150" s="153">
        <v>2000</v>
      </c>
      <c r="H150" s="156">
        <v>0</v>
      </c>
      <c r="I150" s="159">
        <v>192.5</v>
      </c>
      <c r="J150" s="159"/>
      <c r="K150" s="161"/>
      <c r="L150" s="72" t="s">
        <v>1651</v>
      </c>
      <c r="M150" s="174">
        <f t="shared" si="2"/>
        <v>0</v>
      </c>
    </row>
    <row r="151" spans="1:13">
      <c r="A151" s="163" t="s">
        <v>1657</v>
      </c>
      <c r="B151" s="170" t="s">
        <v>1658</v>
      </c>
      <c r="C151" s="60" t="s">
        <v>1533</v>
      </c>
      <c r="D151" s="60" t="s">
        <v>1474</v>
      </c>
      <c r="E151" s="72"/>
      <c r="F151" s="70"/>
      <c r="G151" s="71">
        <v>3</v>
      </c>
      <c r="H151" s="155">
        <v>0</v>
      </c>
      <c r="I151" s="158">
        <v>275</v>
      </c>
      <c r="J151" s="157"/>
      <c r="K151" s="160"/>
      <c r="L151" s="72"/>
      <c r="M151" s="174">
        <f t="shared" si="2"/>
        <v>0</v>
      </c>
    </row>
    <row r="152" spans="1:13">
      <c r="A152" s="163" t="s">
        <v>1659</v>
      </c>
      <c r="B152" s="170" t="s">
        <v>1658</v>
      </c>
      <c r="C152" s="60" t="s">
        <v>1528</v>
      </c>
      <c r="D152" s="60" t="s">
        <v>1474</v>
      </c>
      <c r="E152" s="72"/>
      <c r="F152" s="70"/>
      <c r="G152" s="71">
        <v>1</v>
      </c>
      <c r="H152" s="155">
        <v>0</v>
      </c>
      <c r="I152" s="158">
        <v>220</v>
      </c>
      <c r="J152" s="157"/>
      <c r="K152" s="160"/>
      <c r="L152" s="72"/>
      <c r="M152" s="174">
        <f t="shared" si="2"/>
        <v>0</v>
      </c>
    </row>
    <row r="153" spans="1:13">
      <c r="A153" s="163" t="s">
        <v>1660</v>
      </c>
      <c r="B153" s="170" t="s">
        <v>1661</v>
      </c>
      <c r="C153" s="60" t="s">
        <v>1533</v>
      </c>
      <c r="D153" s="60" t="s">
        <v>1474</v>
      </c>
      <c r="E153" s="72"/>
      <c r="F153" s="70"/>
      <c r="G153" s="71">
        <v>1</v>
      </c>
      <c r="H153" s="155">
        <v>0</v>
      </c>
      <c r="I153" s="158">
        <v>275</v>
      </c>
      <c r="J153" s="157"/>
      <c r="K153" s="160"/>
      <c r="L153" s="72"/>
      <c r="M153" s="174">
        <f t="shared" si="2"/>
        <v>0</v>
      </c>
    </row>
    <row r="154" spans="1:13">
      <c r="A154" s="163" t="s">
        <v>1662</v>
      </c>
      <c r="B154" s="170" t="s">
        <v>1661</v>
      </c>
      <c r="C154" s="60" t="s">
        <v>1601</v>
      </c>
      <c r="D154" s="60" t="s">
        <v>1474</v>
      </c>
      <c r="E154" s="72"/>
      <c r="F154" s="70"/>
      <c r="G154" s="71">
        <v>3</v>
      </c>
      <c r="H154" s="155">
        <v>0</v>
      </c>
      <c r="I154" s="158">
        <v>305</v>
      </c>
      <c r="J154" s="157"/>
      <c r="K154" s="160"/>
      <c r="L154" s="72"/>
      <c r="M154" s="174">
        <f t="shared" si="2"/>
        <v>0</v>
      </c>
    </row>
    <row r="155" spans="1:13">
      <c r="A155" s="163" t="s">
        <v>1663</v>
      </c>
      <c r="B155" s="170" t="s">
        <v>1661</v>
      </c>
      <c r="C155" s="60" t="s">
        <v>1528</v>
      </c>
      <c r="D155" s="60" t="s">
        <v>1474</v>
      </c>
      <c r="E155" s="72"/>
      <c r="F155" s="70"/>
      <c r="G155" s="71">
        <v>1</v>
      </c>
      <c r="H155" s="155">
        <v>0</v>
      </c>
      <c r="I155" s="158">
        <v>220</v>
      </c>
      <c r="J155" s="157"/>
      <c r="K155" s="160"/>
      <c r="L155" s="72"/>
      <c r="M155" s="174">
        <f t="shared" si="2"/>
        <v>0</v>
      </c>
    </row>
    <row r="156" spans="1:13">
      <c r="A156" s="163" t="s">
        <v>1664</v>
      </c>
      <c r="B156" s="170" t="s">
        <v>1665</v>
      </c>
      <c r="C156" s="60" t="s">
        <v>1533</v>
      </c>
      <c r="D156" s="60" t="s">
        <v>1474</v>
      </c>
      <c r="E156" s="72"/>
      <c r="F156" s="70"/>
      <c r="G156" s="71">
        <v>6</v>
      </c>
      <c r="H156" s="155">
        <v>0</v>
      </c>
      <c r="I156" s="158">
        <v>275</v>
      </c>
      <c r="J156" s="157"/>
      <c r="K156" s="160"/>
      <c r="L156" s="72"/>
      <c r="M156" s="174">
        <f t="shared" si="2"/>
        <v>0</v>
      </c>
    </row>
    <row r="157" spans="1:13">
      <c r="A157" s="163" t="s">
        <v>1666</v>
      </c>
      <c r="B157" s="170" t="s">
        <v>1665</v>
      </c>
      <c r="C157" s="60" t="s">
        <v>1484</v>
      </c>
      <c r="D157" s="60" t="s">
        <v>1474</v>
      </c>
      <c r="E157" s="72"/>
      <c r="F157" s="70"/>
      <c r="G157" s="71">
        <v>7</v>
      </c>
      <c r="H157" s="155">
        <v>0</v>
      </c>
      <c r="I157" s="158">
        <v>125</v>
      </c>
      <c r="J157" s="157"/>
      <c r="K157" s="160"/>
      <c r="L157" s="72"/>
      <c r="M157" s="174">
        <f t="shared" si="2"/>
        <v>0</v>
      </c>
    </row>
    <row r="158" spans="1:13">
      <c r="A158" s="163" t="s">
        <v>1667</v>
      </c>
      <c r="B158" s="170" t="s">
        <v>1665</v>
      </c>
      <c r="C158" s="60" t="s">
        <v>1499</v>
      </c>
      <c r="D158" s="60" t="s">
        <v>1474</v>
      </c>
      <c r="E158" s="72"/>
      <c r="F158" s="70"/>
      <c r="G158" s="71">
        <v>23</v>
      </c>
      <c r="H158" s="155">
        <v>0</v>
      </c>
      <c r="I158" s="158">
        <v>135</v>
      </c>
      <c r="J158" s="157"/>
      <c r="K158" s="160"/>
      <c r="L158" s="72"/>
      <c r="M158" s="174">
        <f t="shared" si="2"/>
        <v>0</v>
      </c>
    </row>
    <row r="159" spans="1:13">
      <c r="A159" s="163" t="s">
        <v>1668</v>
      </c>
      <c r="B159" s="170" t="s">
        <v>1665</v>
      </c>
      <c r="C159" s="60" t="s">
        <v>1479</v>
      </c>
      <c r="D159" s="60" t="s">
        <v>1474</v>
      </c>
      <c r="E159" s="72"/>
      <c r="F159" s="70"/>
      <c r="G159" s="71">
        <v>26</v>
      </c>
      <c r="H159" s="155">
        <v>0</v>
      </c>
      <c r="I159" s="158">
        <v>180</v>
      </c>
      <c r="J159" s="157"/>
      <c r="K159" s="160"/>
      <c r="L159" s="72"/>
      <c r="M159" s="174">
        <f t="shared" si="2"/>
        <v>0</v>
      </c>
    </row>
    <row r="160" spans="1:13">
      <c r="A160" s="163" t="s">
        <v>1669</v>
      </c>
      <c r="B160" s="170" t="s">
        <v>1665</v>
      </c>
      <c r="C160" s="60" t="s">
        <v>1528</v>
      </c>
      <c r="D160" s="60" t="s">
        <v>1474</v>
      </c>
      <c r="E160" s="72"/>
      <c r="F160" s="70"/>
      <c r="G160" s="71">
        <v>14</v>
      </c>
      <c r="H160" s="155">
        <v>0</v>
      </c>
      <c r="I160" s="158">
        <v>220</v>
      </c>
      <c r="J160" s="157"/>
      <c r="K160" s="160"/>
      <c r="L160" s="72"/>
      <c r="M160" s="174">
        <f t="shared" si="2"/>
        <v>0</v>
      </c>
    </row>
    <row r="161" spans="1:13" ht="13.5" thickBot="1">
      <c r="A161" s="163"/>
      <c r="B161" s="176"/>
      <c r="C161" s="177"/>
      <c r="D161" s="177"/>
      <c r="E161" s="178"/>
      <c r="F161" s="177"/>
      <c r="G161" s="183"/>
      <c r="H161" s="179"/>
      <c r="I161" s="180"/>
      <c r="J161" s="181"/>
      <c r="K161" s="181"/>
      <c r="L161" s="178"/>
      <c r="M161" s="182"/>
    </row>
  </sheetData>
  <mergeCells count="17">
    <mergeCell ref="D13:G13"/>
    <mergeCell ref="B14:M14"/>
    <mergeCell ref="B7:M7"/>
    <mergeCell ref="C8:E8"/>
    <mergeCell ref="L8:M8"/>
    <mergeCell ref="C9:E9"/>
    <mergeCell ref="L9:M9"/>
    <mergeCell ref="C10:E10"/>
    <mergeCell ref="L10:M10"/>
    <mergeCell ref="C11:E11"/>
    <mergeCell ref="C12:E12"/>
    <mergeCell ref="B6:M6"/>
    <mergeCell ref="A1:A3"/>
    <mergeCell ref="B3:M3"/>
    <mergeCell ref="B1:M1"/>
    <mergeCell ref="B4:M4"/>
    <mergeCell ref="B5:M5"/>
  </mergeCells>
  <conditionalFormatting sqref="A15 C15:H15">
    <cfRule type="cellIs" dxfId="19" priority="4" stopIfTrue="1" operator="equal">
      <formula>"Full"</formula>
    </cfRule>
    <cfRule type="cellIs" dxfId="18" priority="5" stopIfTrue="1" operator="equal">
      <formula>"bud &amp; bloom"</formula>
    </cfRule>
  </conditionalFormatting>
  <conditionalFormatting sqref="I15:I65425">
    <cfRule type="cellIs" dxfId="17" priority="2" stopIfTrue="1" operator="equal">
      <formula>"bud &amp; bloom"</formula>
    </cfRule>
  </conditionalFormatting>
  <conditionalFormatting sqref="J145:J150">
    <cfRule type="cellIs" dxfId="16" priority="1" stopIfTrue="1" operator="equal">
      <formula>"bud &amp; bloom"</formula>
    </cfRule>
  </conditionalFormatting>
  <printOptions horizontalCentered="1"/>
  <pageMargins left="0.5" right="0.5" top="0.5" bottom="1" header="0.3" footer="0.25"/>
  <pageSetup scale="53" fitToHeight="0" orientation="portrait" r:id="rId1"/>
  <headerFooter alignWithMargins="0">
    <oddFooter>&amp;LEHR Employee Owned
800-214-2221
nursery@ehrnet.com | www.ehrnet.com
&amp;C&amp;P of &amp;N&amp;RLosely Availability
5/11/26</oddFooter>
  </headerFooter>
  <drawing r:id="rId2"/>
  <legacyDrawing r:id="rId3"/>
  <oleObjects>
    <mc:AlternateContent xmlns:mc="http://schemas.openxmlformats.org/markup-compatibility/2006">
      <mc:Choice Requires="x14">
        <oleObject progId="PBrush" shapeId="3074" r:id="rId4">
          <objectPr defaultSize="0" autoPict="0" r:id="rId5">
            <anchor moveWithCells="1" sizeWithCells="1">
              <from>
                <xdr:col>9</xdr:col>
                <xdr:colOff>647700</xdr:colOff>
                <xdr:row>0</xdr:row>
                <xdr:rowOff>485775</xdr:rowOff>
              </from>
              <to>
                <xdr:col>12</xdr:col>
                <xdr:colOff>609600</xdr:colOff>
                <xdr:row>5</xdr:row>
                <xdr:rowOff>142875</xdr:rowOff>
              </to>
            </anchor>
          </objectPr>
        </oleObject>
      </mc:Choice>
      <mc:Fallback>
        <oleObject progId="PBrush" shapeId="3074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8F55C-2FE5-4A08-BF93-D86226325B38}">
  <sheetPr>
    <outlinePr summaryBelow="0"/>
  </sheetPr>
  <dimension ref="A1:P769"/>
  <sheetViews>
    <sheetView showGridLines="0" showZeros="0" topLeftCell="B1" zoomScaleNormal="100" workbookViewId="0">
      <selection activeCell="P20" sqref="P20"/>
    </sheetView>
  </sheetViews>
  <sheetFormatPr defaultRowHeight="12.75"/>
  <cols>
    <col min="1" max="1" width="22.140625" style="1" hidden="1" customWidth="1"/>
    <col min="2" max="2" width="71.7109375" bestFit="1" customWidth="1"/>
    <col min="3" max="3" width="15.28515625" bestFit="1" customWidth="1"/>
    <col min="4" max="4" width="10.42578125" customWidth="1"/>
    <col min="5" max="5" width="9.42578125" customWidth="1"/>
    <col min="6" max="6" width="14.140625" customWidth="1"/>
    <col min="7" max="7" width="18.28515625" bestFit="1" customWidth="1"/>
    <col min="8" max="8" width="7" style="2" customWidth="1"/>
    <col min="9" max="9" width="8" style="17" customWidth="1"/>
    <col min="10" max="10" width="7.85546875" style="17" customWidth="1"/>
    <col min="11" max="11" width="11" style="17" customWidth="1"/>
    <col min="12" max="12" width="12.7109375" customWidth="1"/>
    <col min="13" max="13" width="10.85546875" hidden="1" customWidth="1"/>
    <col min="14" max="14" width="12" style="39" customWidth="1"/>
    <col min="254" max="254" width="0" hidden="1" customWidth="1"/>
  </cols>
  <sheetData>
    <row r="1" spans="1:14" ht="52.9" customHeight="1">
      <c r="A1" s="223"/>
      <c r="B1" s="227" t="s">
        <v>1893</v>
      </c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9"/>
    </row>
    <row r="2" spans="1:14" ht="27.75" hidden="1" customHeight="1">
      <c r="A2" s="223"/>
      <c r="B2" s="230" t="s">
        <v>1896</v>
      </c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8"/>
    </row>
    <row r="3" spans="1:14" ht="34.9" customHeight="1">
      <c r="A3" s="223"/>
      <c r="B3" s="216" t="s">
        <v>1922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8"/>
    </row>
    <row r="4" spans="1:14" ht="22.15" customHeight="1">
      <c r="A4" s="14"/>
      <c r="B4" s="219" t="s">
        <v>1923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1"/>
    </row>
    <row r="5" spans="1:14" ht="22.15" customHeight="1">
      <c r="A5" s="3"/>
      <c r="B5" s="222" t="s">
        <v>1924</v>
      </c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1"/>
    </row>
    <row r="6" spans="1:14" ht="30.6" customHeight="1" thickBot="1">
      <c r="A6" s="3"/>
      <c r="B6" s="224" t="s">
        <v>1894</v>
      </c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6"/>
    </row>
    <row r="7" spans="1:14" ht="14.25" customHeight="1" thickBot="1">
      <c r="A7" s="88"/>
      <c r="B7" s="203" t="s">
        <v>1895</v>
      </c>
      <c r="C7" s="204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5"/>
    </row>
    <row r="8" spans="1:14" ht="18" customHeight="1">
      <c r="A8" s="4"/>
      <c r="B8" s="89" t="s">
        <v>20</v>
      </c>
      <c r="C8" s="206" t="s">
        <v>1896</v>
      </c>
      <c r="D8" s="206"/>
      <c r="E8" s="206"/>
      <c r="F8" s="90"/>
      <c r="G8" s="90"/>
      <c r="H8" s="90"/>
      <c r="I8" s="90"/>
      <c r="J8" s="90"/>
      <c r="K8" s="90"/>
      <c r="L8" s="90"/>
      <c r="M8" s="90"/>
      <c r="N8" s="91"/>
    </row>
    <row r="9" spans="1:14" ht="18" customHeight="1">
      <c r="A9" s="4"/>
      <c r="B9" s="92" t="s">
        <v>21</v>
      </c>
      <c r="C9" s="210" t="s">
        <v>1896</v>
      </c>
      <c r="D9" s="210"/>
      <c r="E9" s="210"/>
      <c r="F9" s="93"/>
      <c r="G9" s="93"/>
      <c r="H9" s="93"/>
      <c r="I9" s="93"/>
      <c r="J9" s="93"/>
      <c r="K9" s="93"/>
      <c r="L9" s="93"/>
      <c r="M9" s="93"/>
      <c r="N9" s="94"/>
    </row>
    <row r="10" spans="1:14" ht="18" customHeight="1" thickBot="1">
      <c r="A10" s="4"/>
      <c r="B10" s="92" t="s">
        <v>26</v>
      </c>
      <c r="C10" s="210" t="s">
        <v>1896</v>
      </c>
      <c r="D10" s="210"/>
      <c r="E10" s="210"/>
      <c r="F10" s="93"/>
      <c r="G10" s="93"/>
      <c r="H10" s="93"/>
      <c r="I10" s="93"/>
      <c r="J10" s="93"/>
      <c r="K10" s="93"/>
      <c r="L10" s="95"/>
      <c r="M10" s="95"/>
      <c r="N10" s="96"/>
    </row>
    <row r="11" spans="1:14" ht="18" customHeight="1">
      <c r="A11" s="4"/>
      <c r="B11" s="92" t="s">
        <v>22</v>
      </c>
      <c r="C11" s="210" t="s">
        <v>1896</v>
      </c>
      <c r="D11" s="210"/>
      <c r="E11" s="210"/>
      <c r="F11" s="93"/>
      <c r="G11" s="93"/>
      <c r="H11" s="93"/>
      <c r="I11" s="93"/>
      <c r="J11" s="93"/>
      <c r="K11" s="93"/>
      <c r="L11" s="97" t="s">
        <v>25</v>
      </c>
      <c r="M11" s="98"/>
      <c r="N11" s="99">
        <v>0</v>
      </c>
    </row>
    <row r="12" spans="1:14" ht="18" customHeight="1" thickBot="1">
      <c r="A12" s="4"/>
      <c r="B12" s="92" t="s">
        <v>23</v>
      </c>
      <c r="C12" s="211" t="s">
        <v>1896</v>
      </c>
      <c r="D12" s="212"/>
      <c r="E12" s="212"/>
      <c r="F12" s="100"/>
      <c r="G12" s="100"/>
      <c r="H12" s="101"/>
      <c r="I12" s="101"/>
      <c r="J12" s="101"/>
      <c r="K12" s="101"/>
      <c r="L12" s="102" t="s">
        <v>1897</v>
      </c>
      <c r="M12" s="103"/>
      <c r="N12" s="104">
        <f>SUM(N20:N768)</f>
        <v>0</v>
      </c>
    </row>
    <row r="13" spans="1:14" ht="18" customHeight="1" thickBot="1">
      <c r="A13" s="4"/>
      <c r="B13" s="105" t="s">
        <v>24</v>
      </c>
      <c r="C13" s="106" t="s">
        <v>1896</v>
      </c>
      <c r="D13" s="213" t="s">
        <v>1898</v>
      </c>
      <c r="E13" s="214"/>
      <c r="F13" s="214"/>
      <c r="G13" s="215"/>
      <c r="H13" s="106"/>
      <c r="I13" s="106"/>
      <c r="J13" s="106"/>
      <c r="K13" s="106"/>
      <c r="L13" s="107" t="s">
        <v>1899</v>
      </c>
      <c r="M13" s="108"/>
      <c r="N13" s="109">
        <f>SUM(I20:I768)</f>
        <v>0</v>
      </c>
    </row>
    <row r="14" spans="1:14" ht="19.5" thickBot="1">
      <c r="A14" s="207" t="s">
        <v>1907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9"/>
    </row>
    <row r="15" spans="1:14" ht="15.75" hidden="1" thickBot="1">
      <c r="A15" s="6"/>
      <c r="B15" s="13" t="s">
        <v>9</v>
      </c>
      <c r="C15" s="7"/>
      <c r="D15" s="7"/>
      <c r="E15" s="7"/>
      <c r="F15" s="7"/>
      <c r="G15" s="7"/>
      <c r="H15" s="8"/>
      <c r="I15" s="15"/>
      <c r="J15" s="15"/>
      <c r="K15" s="15"/>
      <c r="L15" s="5"/>
      <c r="M15" s="5"/>
      <c r="N15" s="37"/>
    </row>
    <row r="16" spans="1:14" ht="13.5" hidden="1" thickBot="1">
      <c r="A16" s="9" t="s">
        <v>10</v>
      </c>
      <c r="B16" s="10" t="s">
        <v>11</v>
      </c>
      <c r="C16" s="10" t="s">
        <v>12</v>
      </c>
      <c r="D16" s="10" t="s">
        <v>13</v>
      </c>
      <c r="E16" s="10" t="s">
        <v>14</v>
      </c>
      <c r="F16" s="11" t="s">
        <v>28</v>
      </c>
      <c r="G16" s="10" t="s">
        <v>18</v>
      </c>
      <c r="H16" s="12" t="s">
        <v>15</v>
      </c>
      <c r="I16" s="12" t="s">
        <v>30</v>
      </c>
      <c r="J16" s="16" t="s">
        <v>16</v>
      </c>
      <c r="K16" s="16" t="s">
        <v>27</v>
      </c>
      <c r="L16" s="16" t="s">
        <v>29</v>
      </c>
      <c r="M16" s="10" t="s">
        <v>19</v>
      </c>
      <c r="N16" s="38" t="s">
        <v>17</v>
      </c>
    </row>
    <row r="17" spans="1:16" ht="13.5" hidden="1" thickBot="1"/>
    <row r="18" spans="1:16" ht="13.5" hidden="1" thickBot="1">
      <c r="A18" s="18" t="s">
        <v>0</v>
      </c>
      <c r="B18" s="18" t="s">
        <v>1</v>
      </c>
      <c r="C18" s="18" t="s">
        <v>2</v>
      </c>
      <c r="D18" s="18" t="s">
        <v>3</v>
      </c>
      <c r="E18" s="18" t="s">
        <v>31</v>
      </c>
      <c r="F18" s="18" t="s">
        <v>32</v>
      </c>
      <c r="G18" s="18" t="s">
        <v>33</v>
      </c>
      <c r="H18" s="18" t="s">
        <v>4</v>
      </c>
      <c r="I18" s="18" t="s">
        <v>5</v>
      </c>
      <c r="J18" s="18" t="s">
        <v>6</v>
      </c>
      <c r="K18" s="18" t="s">
        <v>34</v>
      </c>
      <c r="L18" s="18" t="s">
        <v>35</v>
      </c>
      <c r="M18" s="18" t="s">
        <v>36</v>
      </c>
      <c r="N18" s="39" t="s">
        <v>17</v>
      </c>
      <c r="O18" s="18" t="s">
        <v>7</v>
      </c>
      <c r="P18" s="18" t="s">
        <v>8</v>
      </c>
    </row>
    <row r="19" spans="1:16" ht="35.450000000000003" customHeight="1">
      <c r="A19" s="18"/>
      <c r="B19" s="110" t="s">
        <v>11</v>
      </c>
      <c r="C19" s="111" t="s">
        <v>12</v>
      </c>
      <c r="D19" s="111" t="s">
        <v>13</v>
      </c>
      <c r="E19" s="112" t="s">
        <v>1900</v>
      </c>
      <c r="F19" s="113" t="s">
        <v>28</v>
      </c>
      <c r="G19" s="114" t="s">
        <v>18</v>
      </c>
      <c r="H19" s="114" t="s">
        <v>15</v>
      </c>
      <c r="I19" s="115" t="s">
        <v>1901</v>
      </c>
      <c r="J19" s="111" t="s">
        <v>1902</v>
      </c>
      <c r="K19" s="112" t="s">
        <v>1903</v>
      </c>
      <c r="L19" s="111" t="s">
        <v>1904</v>
      </c>
      <c r="M19" s="116" t="s">
        <v>1905</v>
      </c>
      <c r="N19" s="117" t="s">
        <v>1906</v>
      </c>
      <c r="O19" s="18"/>
      <c r="P19" s="18"/>
    </row>
    <row r="20" spans="1:16" ht="15" customHeight="1">
      <c r="A20" s="21" t="s">
        <v>809</v>
      </c>
      <c r="B20" s="22" t="s">
        <v>38</v>
      </c>
      <c r="C20" s="22" t="s">
        <v>39</v>
      </c>
      <c r="D20" s="22" t="s">
        <v>40</v>
      </c>
      <c r="E20" s="119"/>
      <c r="F20" s="23" t="s">
        <v>41</v>
      </c>
      <c r="G20" s="22"/>
      <c r="H20" s="24">
        <v>68</v>
      </c>
      <c r="I20" s="118">
        <v>0</v>
      </c>
      <c r="J20" s="41">
        <v>23.5</v>
      </c>
      <c r="K20" s="41">
        <f>J20*(1-$N$11)</f>
        <v>23.5</v>
      </c>
      <c r="L20" s="121">
        <f>1-(K20/J20)</f>
        <v>0</v>
      </c>
      <c r="M20" s="34">
        <v>94023</v>
      </c>
      <c r="N20" s="122">
        <f t="shared" ref="N20:N83" si="0">I20 * K20</f>
        <v>0</v>
      </c>
    </row>
    <row r="21" spans="1:16" ht="15" customHeight="1">
      <c r="A21" s="21" t="s">
        <v>810</v>
      </c>
      <c r="B21" s="22" t="s">
        <v>43</v>
      </c>
      <c r="C21" s="22" t="s">
        <v>44</v>
      </c>
      <c r="D21" s="22" t="s">
        <v>45</v>
      </c>
      <c r="E21" s="119"/>
      <c r="F21" s="23"/>
      <c r="G21" s="22" t="s">
        <v>46</v>
      </c>
      <c r="H21" s="24">
        <v>115</v>
      </c>
      <c r="I21" s="118">
        <v>0</v>
      </c>
      <c r="J21" s="41">
        <v>9.5</v>
      </c>
      <c r="K21" s="125">
        <v>9.5</v>
      </c>
      <c r="L21" s="126" t="s">
        <v>47</v>
      </c>
      <c r="M21" s="34">
        <v>92253</v>
      </c>
      <c r="N21" s="122">
        <f t="shared" si="0"/>
        <v>0</v>
      </c>
    </row>
    <row r="22" spans="1:16" ht="15" customHeight="1">
      <c r="A22" s="21" t="s">
        <v>812</v>
      </c>
      <c r="B22" s="22" t="s">
        <v>49</v>
      </c>
      <c r="C22" s="22" t="s">
        <v>50</v>
      </c>
      <c r="D22" s="22" t="s">
        <v>51</v>
      </c>
      <c r="E22" s="119"/>
      <c r="F22" s="23" t="s">
        <v>52</v>
      </c>
      <c r="G22" s="22"/>
      <c r="H22" s="24">
        <v>144</v>
      </c>
      <c r="I22" s="118">
        <v>0</v>
      </c>
      <c r="J22" s="41">
        <v>75</v>
      </c>
      <c r="K22" s="41">
        <f t="shared" ref="K22:K51" si="1">J22*(1-$N$11)</f>
        <v>75</v>
      </c>
      <c r="L22" s="121">
        <f t="shared" ref="L22:L51" si="2">1-(K22/J22)</f>
        <v>0</v>
      </c>
      <c r="M22" s="34">
        <v>29268</v>
      </c>
      <c r="N22" s="122">
        <f t="shared" si="0"/>
        <v>0</v>
      </c>
    </row>
    <row r="23" spans="1:16" ht="15" customHeight="1">
      <c r="A23" s="21" t="s">
        <v>814</v>
      </c>
      <c r="B23" s="22" t="s">
        <v>54</v>
      </c>
      <c r="C23" s="22" t="s">
        <v>50</v>
      </c>
      <c r="D23" s="22" t="s">
        <v>40</v>
      </c>
      <c r="E23" s="119"/>
      <c r="F23" s="23" t="s">
        <v>58</v>
      </c>
      <c r="G23" s="22"/>
      <c r="H23" s="24">
        <v>74</v>
      </c>
      <c r="I23" s="118">
        <v>0</v>
      </c>
      <c r="J23" s="41">
        <v>35</v>
      </c>
      <c r="K23" s="41">
        <f t="shared" si="1"/>
        <v>35</v>
      </c>
      <c r="L23" s="121">
        <f t="shared" si="2"/>
        <v>0</v>
      </c>
      <c r="M23" s="34">
        <v>91878</v>
      </c>
      <c r="N23" s="122">
        <f t="shared" si="0"/>
        <v>0</v>
      </c>
    </row>
    <row r="24" spans="1:16" ht="15" customHeight="1">
      <c r="A24" s="21" t="s">
        <v>815</v>
      </c>
      <c r="B24" s="22" t="s">
        <v>54</v>
      </c>
      <c r="C24" s="22" t="s">
        <v>50</v>
      </c>
      <c r="D24" s="22" t="s">
        <v>60</v>
      </c>
      <c r="E24" s="119"/>
      <c r="F24" s="23" t="s">
        <v>61</v>
      </c>
      <c r="G24" s="22"/>
      <c r="H24" s="24">
        <v>813</v>
      </c>
      <c r="I24" s="118">
        <v>0</v>
      </c>
      <c r="J24" s="41">
        <v>95</v>
      </c>
      <c r="K24" s="41">
        <f t="shared" si="1"/>
        <v>95</v>
      </c>
      <c r="L24" s="121">
        <f t="shared" si="2"/>
        <v>0</v>
      </c>
      <c r="M24" s="34">
        <v>92527</v>
      </c>
      <c r="N24" s="122">
        <f t="shared" si="0"/>
        <v>0</v>
      </c>
    </row>
    <row r="25" spans="1:16" ht="15" customHeight="1">
      <c r="A25" s="21" t="s">
        <v>817</v>
      </c>
      <c r="B25" s="22" t="s">
        <v>54</v>
      </c>
      <c r="C25" s="22" t="s">
        <v>50</v>
      </c>
      <c r="D25" s="22" t="s">
        <v>55</v>
      </c>
      <c r="E25" s="119"/>
      <c r="F25" s="23" t="s">
        <v>56</v>
      </c>
      <c r="G25" s="22"/>
      <c r="H25" s="24">
        <v>278</v>
      </c>
      <c r="I25" s="118">
        <v>0</v>
      </c>
      <c r="J25" s="41">
        <v>135</v>
      </c>
      <c r="K25" s="41">
        <f t="shared" si="1"/>
        <v>135</v>
      </c>
      <c r="L25" s="121">
        <f t="shared" si="2"/>
        <v>0</v>
      </c>
      <c r="M25" s="34">
        <v>92509</v>
      </c>
      <c r="N25" s="122">
        <f t="shared" si="0"/>
        <v>0</v>
      </c>
    </row>
    <row r="26" spans="1:16" ht="15" customHeight="1">
      <c r="A26" s="21" t="s">
        <v>819</v>
      </c>
      <c r="B26" s="22" t="s">
        <v>63</v>
      </c>
      <c r="C26" s="22" t="s">
        <v>50</v>
      </c>
      <c r="D26" s="22" t="s">
        <v>51</v>
      </c>
      <c r="E26" s="119"/>
      <c r="F26" s="23" t="s">
        <v>64</v>
      </c>
      <c r="G26" s="22"/>
      <c r="H26" s="24">
        <v>766</v>
      </c>
      <c r="I26" s="118">
        <v>0</v>
      </c>
      <c r="J26" s="41">
        <v>75</v>
      </c>
      <c r="K26" s="41">
        <f t="shared" si="1"/>
        <v>75</v>
      </c>
      <c r="L26" s="121">
        <f t="shared" si="2"/>
        <v>0</v>
      </c>
      <c r="M26" s="34">
        <v>91112</v>
      </c>
      <c r="N26" s="122">
        <f t="shared" si="0"/>
        <v>0</v>
      </c>
    </row>
    <row r="27" spans="1:16" ht="15" customHeight="1">
      <c r="A27" s="21" t="s">
        <v>821</v>
      </c>
      <c r="B27" s="22" t="s">
        <v>66</v>
      </c>
      <c r="C27" s="22" t="s">
        <v>50</v>
      </c>
      <c r="D27" s="22" t="s">
        <v>51</v>
      </c>
      <c r="E27" s="119"/>
      <c r="F27" s="23" t="s">
        <v>52</v>
      </c>
      <c r="G27" s="22"/>
      <c r="H27" s="24">
        <v>1</v>
      </c>
      <c r="I27" s="118">
        <v>0</v>
      </c>
      <c r="J27" s="41">
        <v>35</v>
      </c>
      <c r="K27" s="41">
        <f t="shared" si="1"/>
        <v>35</v>
      </c>
      <c r="L27" s="121">
        <f t="shared" si="2"/>
        <v>0</v>
      </c>
      <c r="M27" s="34">
        <v>92389</v>
      </c>
      <c r="N27" s="122">
        <f t="shared" si="0"/>
        <v>0</v>
      </c>
    </row>
    <row r="28" spans="1:16" ht="15" customHeight="1">
      <c r="A28" s="21" t="s">
        <v>823</v>
      </c>
      <c r="B28" s="22" t="s">
        <v>68</v>
      </c>
      <c r="C28" s="22" t="s">
        <v>50</v>
      </c>
      <c r="D28" s="22" t="s">
        <v>60</v>
      </c>
      <c r="E28" s="119"/>
      <c r="F28" s="23" t="s">
        <v>52</v>
      </c>
      <c r="G28" s="22"/>
      <c r="H28" s="24">
        <v>6</v>
      </c>
      <c r="I28" s="118">
        <v>0</v>
      </c>
      <c r="J28" s="41">
        <v>95</v>
      </c>
      <c r="K28" s="41">
        <f t="shared" si="1"/>
        <v>95</v>
      </c>
      <c r="L28" s="121">
        <f t="shared" si="2"/>
        <v>0</v>
      </c>
      <c r="M28" s="34">
        <v>17302</v>
      </c>
      <c r="N28" s="122">
        <f t="shared" si="0"/>
        <v>0</v>
      </c>
    </row>
    <row r="29" spans="1:16" ht="15" customHeight="1">
      <c r="A29" s="21" t="s">
        <v>826</v>
      </c>
      <c r="B29" s="22" t="s">
        <v>70</v>
      </c>
      <c r="C29" s="22" t="s">
        <v>50</v>
      </c>
      <c r="D29" s="22" t="s">
        <v>60</v>
      </c>
      <c r="E29" s="119"/>
      <c r="F29" s="23" t="s">
        <v>52</v>
      </c>
      <c r="G29" s="22"/>
      <c r="H29" s="24">
        <v>4</v>
      </c>
      <c r="I29" s="118">
        <v>0</v>
      </c>
      <c r="J29" s="41">
        <v>95</v>
      </c>
      <c r="K29" s="41">
        <f t="shared" si="1"/>
        <v>95</v>
      </c>
      <c r="L29" s="121">
        <f t="shared" si="2"/>
        <v>0</v>
      </c>
      <c r="M29" s="34">
        <v>92514</v>
      </c>
      <c r="N29" s="122">
        <f t="shared" si="0"/>
        <v>0</v>
      </c>
    </row>
    <row r="30" spans="1:16" ht="15" customHeight="1">
      <c r="A30" s="21" t="s">
        <v>829</v>
      </c>
      <c r="B30" s="22" t="s">
        <v>72</v>
      </c>
      <c r="C30" s="22" t="s">
        <v>50</v>
      </c>
      <c r="D30" s="22" t="s">
        <v>60</v>
      </c>
      <c r="E30" s="119"/>
      <c r="F30" s="23" t="s">
        <v>52</v>
      </c>
      <c r="G30" s="22"/>
      <c r="H30" s="24">
        <v>1</v>
      </c>
      <c r="I30" s="118">
        <v>0</v>
      </c>
      <c r="J30" s="41">
        <v>95</v>
      </c>
      <c r="K30" s="41">
        <f t="shared" si="1"/>
        <v>95</v>
      </c>
      <c r="L30" s="121">
        <f t="shared" si="2"/>
        <v>0</v>
      </c>
      <c r="M30" s="34">
        <v>13934</v>
      </c>
      <c r="N30" s="122">
        <f t="shared" si="0"/>
        <v>0</v>
      </c>
    </row>
    <row r="31" spans="1:16" ht="15" customHeight="1">
      <c r="A31" s="21" t="s">
        <v>827</v>
      </c>
      <c r="B31" s="22" t="s">
        <v>72</v>
      </c>
      <c r="C31" s="22" t="s">
        <v>50</v>
      </c>
      <c r="D31" s="22" t="s">
        <v>55</v>
      </c>
      <c r="E31" s="119"/>
      <c r="F31" s="23" t="s">
        <v>61</v>
      </c>
      <c r="G31" s="22"/>
      <c r="H31" s="24">
        <v>82</v>
      </c>
      <c r="I31" s="118">
        <v>0</v>
      </c>
      <c r="J31" s="41">
        <v>135</v>
      </c>
      <c r="K31" s="41">
        <f t="shared" si="1"/>
        <v>135</v>
      </c>
      <c r="L31" s="121">
        <f t="shared" si="2"/>
        <v>0</v>
      </c>
      <c r="M31" s="34">
        <v>46708</v>
      </c>
      <c r="N31" s="122">
        <f t="shared" si="0"/>
        <v>0</v>
      </c>
    </row>
    <row r="32" spans="1:16" ht="15" customHeight="1">
      <c r="A32" s="21" t="s">
        <v>830</v>
      </c>
      <c r="B32" s="22" t="s">
        <v>75</v>
      </c>
      <c r="C32" s="22" t="s">
        <v>50</v>
      </c>
      <c r="D32" s="22" t="s">
        <v>60</v>
      </c>
      <c r="E32" s="119"/>
      <c r="F32" s="23" t="s">
        <v>52</v>
      </c>
      <c r="G32" s="22"/>
      <c r="H32" s="24">
        <v>2</v>
      </c>
      <c r="I32" s="118">
        <v>0</v>
      </c>
      <c r="J32" s="41">
        <v>95</v>
      </c>
      <c r="K32" s="41">
        <f t="shared" si="1"/>
        <v>95</v>
      </c>
      <c r="L32" s="121">
        <f t="shared" si="2"/>
        <v>0</v>
      </c>
      <c r="M32" s="34">
        <v>17712</v>
      </c>
      <c r="N32" s="122">
        <f t="shared" si="0"/>
        <v>0</v>
      </c>
    </row>
    <row r="33" spans="1:14" ht="15" customHeight="1">
      <c r="A33" s="21" t="s">
        <v>832</v>
      </c>
      <c r="B33" s="22" t="s">
        <v>77</v>
      </c>
      <c r="C33" s="22" t="s">
        <v>50</v>
      </c>
      <c r="D33" s="22" t="s">
        <v>55</v>
      </c>
      <c r="E33" s="119"/>
      <c r="F33" s="23" t="s">
        <v>56</v>
      </c>
      <c r="G33" s="22"/>
      <c r="H33" s="24">
        <v>83</v>
      </c>
      <c r="I33" s="118">
        <v>0</v>
      </c>
      <c r="J33" s="41">
        <v>135</v>
      </c>
      <c r="K33" s="41">
        <f t="shared" si="1"/>
        <v>135</v>
      </c>
      <c r="L33" s="121">
        <f t="shared" si="2"/>
        <v>0</v>
      </c>
      <c r="M33" s="34">
        <v>54935</v>
      </c>
      <c r="N33" s="122">
        <f t="shared" si="0"/>
        <v>0</v>
      </c>
    </row>
    <row r="34" spans="1:14" ht="15" customHeight="1">
      <c r="A34" s="21" t="s">
        <v>834</v>
      </c>
      <c r="B34" s="22" t="s">
        <v>79</v>
      </c>
      <c r="C34" s="22" t="s">
        <v>50</v>
      </c>
      <c r="D34" s="22" t="s">
        <v>60</v>
      </c>
      <c r="E34" s="119"/>
      <c r="F34" s="23" t="s">
        <v>52</v>
      </c>
      <c r="G34" s="22"/>
      <c r="H34" s="24">
        <v>4</v>
      </c>
      <c r="I34" s="118">
        <v>0</v>
      </c>
      <c r="J34" s="41">
        <v>95</v>
      </c>
      <c r="K34" s="41">
        <f t="shared" si="1"/>
        <v>95</v>
      </c>
      <c r="L34" s="121">
        <f t="shared" si="2"/>
        <v>0</v>
      </c>
      <c r="M34" s="34">
        <v>92530</v>
      </c>
      <c r="N34" s="122">
        <f t="shared" si="0"/>
        <v>0</v>
      </c>
    </row>
    <row r="35" spans="1:14" ht="15" customHeight="1">
      <c r="A35" s="21" t="s">
        <v>836</v>
      </c>
      <c r="B35" s="22" t="s">
        <v>81</v>
      </c>
      <c r="C35" s="22" t="s">
        <v>50</v>
      </c>
      <c r="D35" s="22" t="s">
        <v>60</v>
      </c>
      <c r="E35" s="119"/>
      <c r="F35" s="23" t="s">
        <v>52</v>
      </c>
      <c r="G35" s="22"/>
      <c r="H35" s="24">
        <v>373</v>
      </c>
      <c r="I35" s="118">
        <v>0</v>
      </c>
      <c r="J35" s="41">
        <v>95</v>
      </c>
      <c r="K35" s="41">
        <f t="shared" si="1"/>
        <v>95</v>
      </c>
      <c r="L35" s="121">
        <f t="shared" si="2"/>
        <v>0</v>
      </c>
      <c r="M35" s="34">
        <v>92529</v>
      </c>
      <c r="N35" s="122">
        <f t="shared" si="0"/>
        <v>0</v>
      </c>
    </row>
    <row r="36" spans="1:14" ht="15" customHeight="1">
      <c r="A36" s="21" t="s">
        <v>940</v>
      </c>
      <c r="B36" s="22" t="s">
        <v>81</v>
      </c>
      <c r="C36" s="22" t="s">
        <v>50</v>
      </c>
      <c r="D36" s="22" t="s">
        <v>55</v>
      </c>
      <c r="E36" s="119"/>
      <c r="F36" s="23" t="s">
        <v>61</v>
      </c>
      <c r="G36" s="22"/>
      <c r="H36" s="24">
        <v>799</v>
      </c>
      <c r="I36" s="118">
        <v>0</v>
      </c>
      <c r="J36" s="41">
        <v>135</v>
      </c>
      <c r="K36" s="41">
        <f t="shared" si="1"/>
        <v>135</v>
      </c>
      <c r="L36" s="121">
        <f t="shared" si="2"/>
        <v>0</v>
      </c>
      <c r="M36" s="34">
        <v>17296</v>
      </c>
      <c r="N36" s="122">
        <f t="shared" si="0"/>
        <v>0</v>
      </c>
    </row>
    <row r="37" spans="1:14" ht="15" customHeight="1">
      <c r="A37" s="21" t="s">
        <v>942</v>
      </c>
      <c r="B37" s="22" t="s">
        <v>84</v>
      </c>
      <c r="C37" s="22" t="s">
        <v>50</v>
      </c>
      <c r="D37" s="22" t="s">
        <v>51</v>
      </c>
      <c r="E37" s="119"/>
      <c r="F37" s="23" t="s">
        <v>85</v>
      </c>
      <c r="G37" s="22"/>
      <c r="H37" s="24">
        <v>239</v>
      </c>
      <c r="I37" s="118">
        <v>0</v>
      </c>
      <c r="J37" s="41">
        <v>75</v>
      </c>
      <c r="K37" s="41">
        <f t="shared" si="1"/>
        <v>75</v>
      </c>
      <c r="L37" s="121">
        <f t="shared" si="2"/>
        <v>0</v>
      </c>
      <c r="M37" s="34">
        <v>42502</v>
      </c>
      <c r="N37" s="122">
        <f t="shared" si="0"/>
        <v>0</v>
      </c>
    </row>
    <row r="38" spans="1:14" ht="15" customHeight="1">
      <c r="A38" s="21" t="s">
        <v>1044</v>
      </c>
      <c r="B38" s="22" t="s">
        <v>84</v>
      </c>
      <c r="C38" s="22" t="s">
        <v>50</v>
      </c>
      <c r="D38" s="22" t="s">
        <v>60</v>
      </c>
      <c r="E38" s="119"/>
      <c r="F38" s="23" t="s">
        <v>52</v>
      </c>
      <c r="G38" s="22"/>
      <c r="H38" s="24">
        <v>5</v>
      </c>
      <c r="I38" s="118">
        <v>0</v>
      </c>
      <c r="J38" s="41">
        <v>95</v>
      </c>
      <c r="K38" s="41">
        <f t="shared" si="1"/>
        <v>95</v>
      </c>
      <c r="L38" s="121">
        <f t="shared" si="2"/>
        <v>0</v>
      </c>
      <c r="M38" s="34">
        <v>56609</v>
      </c>
      <c r="N38" s="122">
        <f t="shared" si="0"/>
        <v>0</v>
      </c>
    </row>
    <row r="39" spans="1:14" ht="15" customHeight="1">
      <c r="A39" s="21" t="s">
        <v>1046</v>
      </c>
      <c r="B39" s="22" t="s">
        <v>88</v>
      </c>
      <c r="C39" s="22" t="s">
        <v>50</v>
      </c>
      <c r="D39" s="22" t="s">
        <v>89</v>
      </c>
      <c r="E39" s="119"/>
      <c r="F39" s="23" t="s">
        <v>90</v>
      </c>
      <c r="G39" s="22"/>
      <c r="H39" s="24">
        <v>3</v>
      </c>
      <c r="I39" s="118">
        <v>0</v>
      </c>
      <c r="J39" s="41">
        <v>140</v>
      </c>
      <c r="K39" s="41">
        <f t="shared" si="1"/>
        <v>140</v>
      </c>
      <c r="L39" s="121">
        <f t="shared" si="2"/>
        <v>0</v>
      </c>
      <c r="M39" s="34">
        <v>3777</v>
      </c>
      <c r="N39" s="122">
        <f t="shared" si="0"/>
        <v>0</v>
      </c>
    </row>
    <row r="40" spans="1:14" ht="15" customHeight="1">
      <c r="A40" s="21" t="s">
        <v>1048</v>
      </c>
      <c r="B40" s="22" t="s">
        <v>92</v>
      </c>
      <c r="C40" s="22" t="s">
        <v>50</v>
      </c>
      <c r="D40" s="22" t="s">
        <v>89</v>
      </c>
      <c r="E40" s="119"/>
      <c r="F40" s="23" t="s">
        <v>93</v>
      </c>
      <c r="G40" s="22"/>
      <c r="H40" s="24">
        <v>12</v>
      </c>
      <c r="I40" s="118">
        <v>0</v>
      </c>
      <c r="J40" s="41">
        <v>140</v>
      </c>
      <c r="K40" s="41">
        <f t="shared" si="1"/>
        <v>140</v>
      </c>
      <c r="L40" s="121">
        <f t="shared" si="2"/>
        <v>0</v>
      </c>
      <c r="M40" s="34">
        <v>30239</v>
      </c>
      <c r="N40" s="122">
        <f t="shared" si="0"/>
        <v>0</v>
      </c>
    </row>
    <row r="41" spans="1:14" ht="15" customHeight="1">
      <c r="A41" s="21" t="s">
        <v>1050</v>
      </c>
      <c r="B41" s="22" t="s">
        <v>95</v>
      </c>
      <c r="C41" s="22" t="s">
        <v>50</v>
      </c>
      <c r="D41" s="22" t="s">
        <v>55</v>
      </c>
      <c r="E41" s="119" t="s">
        <v>97</v>
      </c>
      <c r="F41" s="23" t="s">
        <v>96</v>
      </c>
      <c r="G41" s="22"/>
      <c r="H41" s="24">
        <v>6</v>
      </c>
      <c r="I41" s="118">
        <v>0</v>
      </c>
      <c r="J41" s="41">
        <v>115</v>
      </c>
      <c r="K41" s="41">
        <f t="shared" si="1"/>
        <v>115</v>
      </c>
      <c r="L41" s="121">
        <f t="shared" si="2"/>
        <v>0</v>
      </c>
      <c r="M41" s="34">
        <v>91013</v>
      </c>
      <c r="N41" s="122">
        <f t="shared" si="0"/>
        <v>0</v>
      </c>
    </row>
    <row r="42" spans="1:14" ht="15" customHeight="1">
      <c r="A42" s="21" t="s">
        <v>1053</v>
      </c>
      <c r="B42" s="22" t="s">
        <v>99</v>
      </c>
      <c r="C42" s="22" t="s">
        <v>50</v>
      </c>
      <c r="D42" s="22" t="s">
        <v>55</v>
      </c>
      <c r="E42" s="119" t="s">
        <v>97</v>
      </c>
      <c r="F42" s="23" t="s">
        <v>100</v>
      </c>
      <c r="G42" s="22"/>
      <c r="H42" s="24">
        <v>123</v>
      </c>
      <c r="I42" s="118">
        <v>0</v>
      </c>
      <c r="J42" s="41">
        <v>115</v>
      </c>
      <c r="K42" s="41">
        <f t="shared" si="1"/>
        <v>115</v>
      </c>
      <c r="L42" s="121">
        <f t="shared" si="2"/>
        <v>0</v>
      </c>
      <c r="M42" s="34">
        <v>43879</v>
      </c>
      <c r="N42" s="122">
        <f t="shared" si="0"/>
        <v>0</v>
      </c>
    </row>
    <row r="43" spans="1:14" ht="15" customHeight="1">
      <c r="A43" s="21" t="s">
        <v>1054</v>
      </c>
      <c r="B43" s="22" t="s">
        <v>99</v>
      </c>
      <c r="C43" s="22" t="s">
        <v>50</v>
      </c>
      <c r="D43" s="22" t="s">
        <v>102</v>
      </c>
      <c r="E43" s="119" t="s">
        <v>97</v>
      </c>
      <c r="F43" s="23" t="s">
        <v>103</v>
      </c>
      <c r="G43" s="22"/>
      <c r="H43" s="24">
        <v>2</v>
      </c>
      <c r="I43" s="118">
        <v>0</v>
      </c>
      <c r="J43" s="41">
        <v>200</v>
      </c>
      <c r="K43" s="41">
        <f t="shared" si="1"/>
        <v>200</v>
      </c>
      <c r="L43" s="121">
        <f t="shared" si="2"/>
        <v>0</v>
      </c>
      <c r="M43" s="34">
        <v>91885</v>
      </c>
      <c r="N43" s="122">
        <f t="shared" si="0"/>
        <v>0</v>
      </c>
    </row>
    <row r="44" spans="1:14" ht="15" customHeight="1">
      <c r="A44" s="21" t="s">
        <v>1051</v>
      </c>
      <c r="B44" s="22" t="s">
        <v>105</v>
      </c>
      <c r="C44" s="22" t="s">
        <v>50</v>
      </c>
      <c r="D44" s="22" t="s">
        <v>55</v>
      </c>
      <c r="E44" s="119" t="s">
        <v>97</v>
      </c>
      <c r="F44" s="23" t="s">
        <v>96</v>
      </c>
      <c r="G44" s="22"/>
      <c r="H44" s="24">
        <v>115</v>
      </c>
      <c r="I44" s="118">
        <v>0</v>
      </c>
      <c r="J44" s="41">
        <v>115</v>
      </c>
      <c r="K44" s="41">
        <f t="shared" si="1"/>
        <v>115</v>
      </c>
      <c r="L44" s="121">
        <f t="shared" si="2"/>
        <v>0</v>
      </c>
      <c r="M44" s="34">
        <v>91812</v>
      </c>
      <c r="N44" s="122">
        <f t="shared" si="0"/>
        <v>0</v>
      </c>
    </row>
    <row r="45" spans="1:14" ht="15" customHeight="1">
      <c r="A45" s="21" t="s">
        <v>1055</v>
      </c>
      <c r="B45" s="22" t="s">
        <v>107</v>
      </c>
      <c r="C45" s="22" t="s">
        <v>50</v>
      </c>
      <c r="D45" s="22" t="s">
        <v>55</v>
      </c>
      <c r="E45" s="119" t="s">
        <v>97</v>
      </c>
      <c r="F45" s="23" t="s">
        <v>90</v>
      </c>
      <c r="G45" s="22"/>
      <c r="H45" s="24">
        <v>2</v>
      </c>
      <c r="I45" s="118">
        <v>0</v>
      </c>
      <c r="J45" s="41">
        <v>115</v>
      </c>
      <c r="K45" s="41">
        <f t="shared" si="1"/>
        <v>115</v>
      </c>
      <c r="L45" s="121">
        <f t="shared" si="2"/>
        <v>0</v>
      </c>
      <c r="M45" s="34">
        <v>46710</v>
      </c>
      <c r="N45" s="122">
        <f t="shared" si="0"/>
        <v>0</v>
      </c>
    </row>
    <row r="46" spans="1:14" ht="15" customHeight="1">
      <c r="A46" s="21" t="s">
        <v>1057</v>
      </c>
      <c r="B46" s="22" t="s">
        <v>107</v>
      </c>
      <c r="C46" s="22" t="s">
        <v>50</v>
      </c>
      <c r="D46" s="22" t="s">
        <v>102</v>
      </c>
      <c r="E46" s="119" t="s">
        <v>97</v>
      </c>
      <c r="F46" s="23" t="s">
        <v>109</v>
      </c>
      <c r="G46" s="22"/>
      <c r="H46" s="24">
        <v>72</v>
      </c>
      <c r="I46" s="118">
        <v>0</v>
      </c>
      <c r="J46" s="41">
        <v>200</v>
      </c>
      <c r="K46" s="41">
        <f t="shared" si="1"/>
        <v>200</v>
      </c>
      <c r="L46" s="121">
        <f t="shared" si="2"/>
        <v>0</v>
      </c>
      <c r="M46" s="34">
        <v>37937</v>
      </c>
      <c r="N46" s="122">
        <f t="shared" si="0"/>
        <v>0</v>
      </c>
    </row>
    <row r="47" spans="1:14" ht="15" customHeight="1">
      <c r="A47" s="21" t="s">
        <v>1059</v>
      </c>
      <c r="B47" s="22" t="s">
        <v>111</v>
      </c>
      <c r="C47" s="22" t="s">
        <v>50</v>
      </c>
      <c r="D47" s="22" t="s">
        <v>89</v>
      </c>
      <c r="E47" s="119"/>
      <c r="F47" s="23" t="s">
        <v>112</v>
      </c>
      <c r="G47" s="22"/>
      <c r="H47" s="24">
        <v>47</v>
      </c>
      <c r="I47" s="118">
        <v>0</v>
      </c>
      <c r="J47" s="41">
        <v>140</v>
      </c>
      <c r="K47" s="41">
        <f t="shared" si="1"/>
        <v>140</v>
      </c>
      <c r="L47" s="121">
        <f t="shared" si="2"/>
        <v>0</v>
      </c>
      <c r="M47" s="34">
        <v>91028</v>
      </c>
      <c r="N47" s="122">
        <f t="shared" si="0"/>
        <v>0</v>
      </c>
    </row>
    <row r="48" spans="1:14" ht="15" customHeight="1">
      <c r="A48" s="21" t="s">
        <v>1060</v>
      </c>
      <c r="B48" s="22" t="s">
        <v>114</v>
      </c>
      <c r="C48" s="22" t="s">
        <v>50</v>
      </c>
      <c r="D48" s="22" t="s">
        <v>55</v>
      </c>
      <c r="E48" s="119" t="s">
        <v>97</v>
      </c>
      <c r="F48" s="23" t="s">
        <v>100</v>
      </c>
      <c r="G48" s="22"/>
      <c r="H48" s="24">
        <v>4</v>
      </c>
      <c r="I48" s="118">
        <v>0</v>
      </c>
      <c r="J48" s="41">
        <v>115</v>
      </c>
      <c r="K48" s="41">
        <f t="shared" si="1"/>
        <v>115</v>
      </c>
      <c r="L48" s="121">
        <f t="shared" si="2"/>
        <v>0</v>
      </c>
      <c r="M48" s="34">
        <v>30033</v>
      </c>
      <c r="N48" s="122">
        <f t="shared" si="0"/>
        <v>0</v>
      </c>
    </row>
    <row r="49" spans="1:14" ht="15" customHeight="1">
      <c r="A49" s="21" t="s">
        <v>1062</v>
      </c>
      <c r="B49" s="22" t="s">
        <v>116</v>
      </c>
      <c r="C49" s="22" t="s">
        <v>50</v>
      </c>
      <c r="D49" s="22" t="s">
        <v>55</v>
      </c>
      <c r="E49" s="119" t="s">
        <v>97</v>
      </c>
      <c r="F49" s="23" t="s">
        <v>90</v>
      </c>
      <c r="G49" s="22"/>
      <c r="H49" s="24">
        <v>106</v>
      </c>
      <c r="I49" s="118">
        <v>0</v>
      </c>
      <c r="J49" s="41">
        <v>115</v>
      </c>
      <c r="K49" s="41">
        <f t="shared" si="1"/>
        <v>115</v>
      </c>
      <c r="L49" s="121">
        <f t="shared" si="2"/>
        <v>0</v>
      </c>
      <c r="M49" s="34">
        <v>29604</v>
      </c>
      <c r="N49" s="122">
        <f t="shared" si="0"/>
        <v>0</v>
      </c>
    </row>
    <row r="50" spans="1:14" ht="15" customHeight="1">
      <c r="A50" s="21" t="s">
        <v>1064</v>
      </c>
      <c r="B50" s="22" t="s">
        <v>116</v>
      </c>
      <c r="C50" s="22" t="s">
        <v>50</v>
      </c>
      <c r="D50" s="22" t="s">
        <v>89</v>
      </c>
      <c r="E50" s="119" t="s">
        <v>97</v>
      </c>
      <c r="F50" s="23" t="s">
        <v>100</v>
      </c>
      <c r="G50" s="22"/>
      <c r="H50" s="24">
        <v>37</v>
      </c>
      <c r="I50" s="118">
        <v>0</v>
      </c>
      <c r="J50" s="41">
        <v>140</v>
      </c>
      <c r="K50" s="41">
        <f t="shared" si="1"/>
        <v>140</v>
      </c>
      <c r="L50" s="121">
        <f t="shared" si="2"/>
        <v>0</v>
      </c>
      <c r="M50" s="34">
        <v>51625</v>
      </c>
      <c r="N50" s="122">
        <f t="shared" si="0"/>
        <v>0</v>
      </c>
    </row>
    <row r="51" spans="1:14" ht="15" customHeight="1">
      <c r="A51" s="21" t="s">
        <v>1066</v>
      </c>
      <c r="B51" s="22" t="s">
        <v>119</v>
      </c>
      <c r="C51" s="22" t="s">
        <v>50</v>
      </c>
      <c r="D51" s="22" t="s">
        <v>55</v>
      </c>
      <c r="E51" s="119" t="s">
        <v>97</v>
      </c>
      <c r="F51" s="23" t="s">
        <v>96</v>
      </c>
      <c r="G51" s="22"/>
      <c r="H51" s="24">
        <v>28</v>
      </c>
      <c r="I51" s="118">
        <v>0</v>
      </c>
      <c r="J51" s="41">
        <v>115</v>
      </c>
      <c r="K51" s="41">
        <f t="shared" si="1"/>
        <v>115</v>
      </c>
      <c r="L51" s="121">
        <f t="shared" si="2"/>
        <v>0</v>
      </c>
      <c r="M51" s="34">
        <v>92683</v>
      </c>
      <c r="N51" s="122">
        <f t="shared" si="0"/>
        <v>0</v>
      </c>
    </row>
    <row r="52" spans="1:14" ht="15" customHeight="1">
      <c r="A52" s="21" t="s">
        <v>1068</v>
      </c>
      <c r="B52" s="22" t="s">
        <v>121</v>
      </c>
      <c r="C52" s="22" t="s">
        <v>44</v>
      </c>
      <c r="D52" s="22" t="s">
        <v>45</v>
      </c>
      <c r="E52" s="119"/>
      <c r="F52" s="23" t="s">
        <v>122</v>
      </c>
      <c r="G52" s="22"/>
      <c r="H52" s="24">
        <v>4</v>
      </c>
      <c r="I52" s="118">
        <v>0</v>
      </c>
      <c r="J52" s="41">
        <v>9.5</v>
      </c>
      <c r="K52" s="125">
        <v>9.5</v>
      </c>
      <c r="L52" s="126" t="s">
        <v>47</v>
      </c>
      <c r="M52" s="34">
        <v>91216</v>
      </c>
      <c r="N52" s="122">
        <f t="shared" si="0"/>
        <v>0</v>
      </c>
    </row>
    <row r="53" spans="1:14" ht="15" customHeight="1">
      <c r="A53" s="21" t="s">
        <v>1070</v>
      </c>
      <c r="B53" s="22" t="s">
        <v>124</v>
      </c>
      <c r="C53" s="22" t="s">
        <v>44</v>
      </c>
      <c r="D53" s="22" t="s">
        <v>45</v>
      </c>
      <c r="E53" s="119"/>
      <c r="F53" s="23" t="s">
        <v>41</v>
      </c>
      <c r="G53" s="22" t="s">
        <v>46</v>
      </c>
      <c r="H53" s="24">
        <v>51</v>
      </c>
      <c r="I53" s="118">
        <v>0</v>
      </c>
      <c r="J53" s="41">
        <v>9.5</v>
      </c>
      <c r="K53" s="125">
        <v>9.5</v>
      </c>
      <c r="L53" s="126" t="s">
        <v>47</v>
      </c>
      <c r="M53" s="34"/>
      <c r="N53" s="122">
        <f t="shared" si="0"/>
        <v>0</v>
      </c>
    </row>
    <row r="54" spans="1:14" ht="15" customHeight="1">
      <c r="A54" s="21" t="s">
        <v>1072</v>
      </c>
      <c r="B54" s="22" t="s">
        <v>126</v>
      </c>
      <c r="C54" s="22" t="s">
        <v>50</v>
      </c>
      <c r="D54" s="22" t="s">
        <v>89</v>
      </c>
      <c r="E54" s="119" t="s">
        <v>97</v>
      </c>
      <c r="F54" s="23" t="s">
        <v>127</v>
      </c>
      <c r="G54" s="22"/>
      <c r="H54" s="24">
        <v>1</v>
      </c>
      <c r="I54" s="118">
        <v>0</v>
      </c>
      <c r="J54" s="41">
        <v>140</v>
      </c>
      <c r="K54" s="41">
        <f>J54*(1-$N$11)</f>
        <v>140</v>
      </c>
      <c r="L54" s="121">
        <f>1-(K54/J54)</f>
        <v>0</v>
      </c>
      <c r="M54" s="34">
        <v>92066</v>
      </c>
      <c r="N54" s="122">
        <f t="shared" si="0"/>
        <v>0</v>
      </c>
    </row>
    <row r="55" spans="1:14" ht="15" customHeight="1">
      <c r="A55" s="21" t="s">
        <v>1076</v>
      </c>
      <c r="B55" s="22" t="s">
        <v>129</v>
      </c>
      <c r="C55" s="22" t="s">
        <v>50</v>
      </c>
      <c r="D55" s="22" t="s">
        <v>89</v>
      </c>
      <c r="E55" s="119"/>
      <c r="F55" s="23" t="s">
        <v>130</v>
      </c>
      <c r="G55" s="22"/>
      <c r="H55" s="24">
        <v>150</v>
      </c>
      <c r="I55" s="118">
        <v>0</v>
      </c>
      <c r="J55" s="41">
        <v>140</v>
      </c>
      <c r="K55" s="41">
        <f>J55*(1-$N$11)</f>
        <v>140</v>
      </c>
      <c r="L55" s="121">
        <f>1-(K55/J55)</f>
        <v>0</v>
      </c>
      <c r="M55" s="34">
        <v>91461</v>
      </c>
      <c r="N55" s="122">
        <f t="shared" si="0"/>
        <v>0</v>
      </c>
    </row>
    <row r="56" spans="1:14" ht="15" customHeight="1">
      <c r="A56" s="21" t="s">
        <v>1076</v>
      </c>
      <c r="B56" s="22" t="s">
        <v>129</v>
      </c>
      <c r="C56" s="22" t="s">
        <v>50</v>
      </c>
      <c r="D56" s="22" t="s">
        <v>102</v>
      </c>
      <c r="E56" s="119"/>
      <c r="F56" s="23" t="s">
        <v>112</v>
      </c>
      <c r="G56" s="22"/>
      <c r="H56" s="24">
        <v>27</v>
      </c>
      <c r="I56" s="118">
        <v>0</v>
      </c>
      <c r="J56" s="41">
        <v>200</v>
      </c>
      <c r="K56" s="41">
        <f>J56*(1-$N$11)</f>
        <v>200</v>
      </c>
      <c r="L56" s="121">
        <f>1-(K56/J56)</f>
        <v>0</v>
      </c>
      <c r="M56" s="34">
        <v>50255</v>
      </c>
      <c r="N56" s="122">
        <f t="shared" si="0"/>
        <v>0</v>
      </c>
    </row>
    <row r="57" spans="1:14" ht="15" customHeight="1">
      <c r="A57" s="85" t="s">
        <v>1074</v>
      </c>
      <c r="B57" s="22" t="s">
        <v>133</v>
      </c>
      <c r="C57" s="22" t="s">
        <v>50</v>
      </c>
      <c r="D57" s="22" t="s">
        <v>89</v>
      </c>
      <c r="E57" s="119"/>
      <c r="F57" s="23" t="s">
        <v>93</v>
      </c>
      <c r="G57" s="22"/>
      <c r="H57" s="24">
        <v>1</v>
      </c>
      <c r="I57" s="118">
        <v>0</v>
      </c>
      <c r="J57" s="41">
        <v>140</v>
      </c>
      <c r="K57" s="41">
        <f>J57*(1-$N$11)</f>
        <v>140</v>
      </c>
      <c r="L57" s="121">
        <f>1-(K57/J57)</f>
        <v>0</v>
      </c>
      <c r="M57" s="34">
        <v>91686</v>
      </c>
      <c r="N57" s="122">
        <f t="shared" si="0"/>
        <v>0</v>
      </c>
    </row>
    <row r="58" spans="1:14" ht="15" customHeight="1">
      <c r="A58" s="21" t="s">
        <v>1360</v>
      </c>
      <c r="B58" s="22" t="s">
        <v>135</v>
      </c>
      <c r="C58" s="22" t="s">
        <v>136</v>
      </c>
      <c r="D58" s="22" t="s">
        <v>137</v>
      </c>
      <c r="E58" s="119"/>
      <c r="F58" s="23" t="s">
        <v>138</v>
      </c>
      <c r="G58" s="22"/>
      <c r="H58" s="24">
        <v>2</v>
      </c>
      <c r="I58" s="118">
        <v>0</v>
      </c>
      <c r="J58" s="41">
        <v>6</v>
      </c>
      <c r="K58" s="125">
        <v>6</v>
      </c>
      <c r="L58" s="126" t="s">
        <v>47</v>
      </c>
      <c r="M58" s="34">
        <v>92090</v>
      </c>
      <c r="N58" s="122">
        <f t="shared" si="0"/>
        <v>0</v>
      </c>
    </row>
    <row r="59" spans="1:14" ht="15" customHeight="1">
      <c r="A59" s="21" t="s">
        <v>1362</v>
      </c>
      <c r="B59" s="22" t="s">
        <v>140</v>
      </c>
      <c r="C59" s="22" t="s">
        <v>136</v>
      </c>
      <c r="D59" s="22" t="s">
        <v>45</v>
      </c>
      <c r="E59" s="119"/>
      <c r="F59" s="23" t="s">
        <v>141</v>
      </c>
      <c r="G59" s="22" t="s">
        <v>142</v>
      </c>
      <c r="H59" s="24">
        <v>2</v>
      </c>
      <c r="I59" s="118">
        <v>0</v>
      </c>
      <c r="J59" s="41">
        <v>9</v>
      </c>
      <c r="K59" s="125">
        <v>9</v>
      </c>
      <c r="L59" s="126" t="s">
        <v>47</v>
      </c>
      <c r="M59" s="34">
        <v>100120</v>
      </c>
      <c r="N59" s="122">
        <f t="shared" si="0"/>
        <v>0</v>
      </c>
    </row>
    <row r="60" spans="1:14" ht="15" customHeight="1">
      <c r="A60" s="21" t="s">
        <v>1363</v>
      </c>
      <c r="B60" s="22" t="s">
        <v>144</v>
      </c>
      <c r="C60" s="22" t="s">
        <v>136</v>
      </c>
      <c r="D60" s="22" t="s">
        <v>45</v>
      </c>
      <c r="E60" s="119"/>
      <c r="F60" s="23" t="s">
        <v>141</v>
      </c>
      <c r="G60" s="22" t="s">
        <v>142</v>
      </c>
      <c r="H60" s="24">
        <v>1</v>
      </c>
      <c r="I60" s="118">
        <v>0</v>
      </c>
      <c r="J60" s="41">
        <v>9</v>
      </c>
      <c r="K60" s="125">
        <v>9</v>
      </c>
      <c r="L60" s="126" t="s">
        <v>47</v>
      </c>
      <c r="M60" s="34">
        <v>92677</v>
      </c>
      <c r="N60" s="122">
        <f t="shared" si="0"/>
        <v>0</v>
      </c>
    </row>
    <row r="61" spans="1:14" ht="15" customHeight="1">
      <c r="A61" s="21" t="s">
        <v>1365</v>
      </c>
      <c r="B61" s="22" t="s">
        <v>146</v>
      </c>
      <c r="C61" s="22" t="s">
        <v>50</v>
      </c>
      <c r="D61" s="22" t="s">
        <v>60</v>
      </c>
      <c r="E61" s="119" t="s">
        <v>147</v>
      </c>
      <c r="F61" s="23" t="s">
        <v>85</v>
      </c>
      <c r="G61" s="22"/>
      <c r="H61" s="24">
        <v>11</v>
      </c>
      <c r="I61" s="118">
        <v>0</v>
      </c>
      <c r="J61" s="41">
        <v>85</v>
      </c>
      <c r="K61" s="41">
        <f>J61*(1-$N$11)</f>
        <v>85</v>
      </c>
      <c r="L61" s="121">
        <f>1-(K61/J61)</f>
        <v>0</v>
      </c>
      <c r="M61" s="34">
        <v>94020</v>
      </c>
      <c r="N61" s="122">
        <f t="shared" si="0"/>
        <v>0</v>
      </c>
    </row>
    <row r="62" spans="1:14" ht="15" customHeight="1">
      <c r="A62" s="21" t="s">
        <v>1369</v>
      </c>
      <c r="B62" s="22" t="s">
        <v>149</v>
      </c>
      <c r="C62" s="22" t="s">
        <v>39</v>
      </c>
      <c r="D62" s="22" t="s">
        <v>40</v>
      </c>
      <c r="E62" s="119" t="s">
        <v>147</v>
      </c>
      <c r="F62" s="23" t="s">
        <v>150</v>
      </c>
      <c r="G62" s="22"/>
      <c r="H62" s="24">
        <v>41</v>
      </c>
      <c r="I62" s="118">
        <v>0</v>
      </c>
      <c r="J62" s="41">
        <v>20</v>
      </c>
      <c r="K62" s="41">
        <f>J62*(1-$N$11)</f>
        <v>20</v>
      </c>
      <c r="L62" s="121">
        <f>1-(K62/J62)</f>
        <v>0</v>
      </c>
      <c r="M62" s="34">
        <v>92658</v>
      </c>
      <c r="N62" s="122">
        <f t="shared" si="0"/>
        <v>0</v>
      </c>
    </row>
    <row r="63" spans="1:14" ht="15" customHeight="1">
      <c r="A63" s="21" t="s">
        <v>1370</v>
      </c>
      <c r="B63" s="22" t="s">
        <v>152</v>
      </c>
      <c r="C63" s="22" t="s">
        <v>39</v>
      </c>
      <c r="D63" s="22" t="s">
        <v>55</v>
      </c>
      <c r="E63" s="119" t="s">
        <v>97</v>
      </c>
      <c r="F63" s="23" t="s">
        <v>61</v>
      </c>
      <c r="G63" s="22"/>
      <c r="H63" s="24">
        <v>16</v>
      </c>
      <c r="I63" s="118">
        <v>0</v>
      </c>
      <c r="J63" s="41">
        <v>55</v>
      </c>
      <c r="K63" s="41">
        <f>J63*(1-$N$11)</f>
        <v>55</v>
      </c>
      <c r="L63" s="121">
        <f>1-(K63/J63)</f>
        <v>0</v>
      </c>
      <c r="M63" s="34">
        <v>44830</v>
      </c>
      <c r="N63" s="122">
        <f t="shared" si="0"/>
        <v>0</v>
      </c>
    </row>
    <row r="64" spans="1:14" ht="15" customHeight="1">
      <c r="A64" s="21" t="s">
        <v>1367</v>
      </c>
      <c r="B64" s="22" t="s">
        <v>152</v>
      </c>
      <c r="C64" s="22" t="s">
        <v>39</v>
      </c>
      <c r="D64" s="22" t="s">
        <v>89</v>
      </c>
      <c r="E64" s="119" t="s">
        <v>97</v>
      </c>
      <c r="F64" s="23" t="s">
        <v>56</v>
      </c>
      <c r="G64" s="22"/>
      <c r="H64" s="24">
        <v>20</v>
      </c>
      <c r="I64" s="118">
        <v>0</v>
      </c>
      <c r="J64" s="41">
        <v>70</v>
      </c>
      <c r="K64" s="41">
        <f>J64*(1-$N$11)</f>
        <v>70</v>
      </c>
      <c r="L64" s="121">
        <f>1-(K64/J64)</f>
        <v>0</v>
      </c>
      <c r="M64" s="34">
        <v>37603</v>
      </c>
      <c r="N64" s="122">
        <f t="shared" si="0"/>
        <v>0</v>
      </c>
    </row>
    <row r="65" spans="1:14" ht="15" customHeight="1">
      <c r="A65" s="21" t="s">
        <v>1371</v>
      </c>
      <c r="B65" s="22" t="s">
        <v>152</v>
      </c>
      <c r="C65" s="22" t="s">
        <v>39</v>
      </c>
      <c r="D65" s="22" t="s">
        <v>102</v>
      </c>
      <c r="E65" s="119" t="s">
        <v>97</v>
      </c>
      <c r="F65" s="23" t="s">
        <v>56</v>
      </c>
      <c r="G65" s="22"/>
      <c r="H65" s="24">
        <v>48</v>
      </c>
      <c r="I65" s="118">
        <v>0</v>
      </c>
      <c r="J65" s="41">
        <v>100</v>
      </c>
      <c r="K65" s="41">
        <f>J65*(1-$N$11)</f>
        <v>100</v>
      </c>
      <c r="L65" s="121">
        <f>1-(K65/J65)</f>
        <v>0</v>
      </c>
      <c r="M65" s="34">
        <v>92353</v>
      </c>
      <c r="N65" s="122">
        <f t="shared" si="0"/>
        <v>0</v>
      </c>
    </row>
    <row r="66" spans="1:14" ht="15" customHeight="1">
      <c r="A66" s="21" t="s">
        <v>1373</v>
      </c>
      <c r="B66" s="22" t="s">
        <v>157</v>
      </c>
      <c r="C66" s="22" t="s">
        <v>44</v>
      </c>
      <c r="D66" s="22" t="s">
        <v>45</v>
      </c>
      <c r="E66" s="119" t="s">
        <v>97</v>
      </c>
      <c r="F66" s="84" t="s">
        <v>138</v>
      </c>
      <c r="G66" s="22"/>
      <c r="H66" s="24">
        <v>252</v>
      </c>
      <c r="I66" s="118">
        <v>0</v>
      </c>
      <c r="J66" s="41">
        <v>9.5</v>
      </c>
      <c r="K66" s="125">
        <v>9.5</v>
      </c>
      <c r="L66" s="126" t="s">
        <v>47</v>
      </c>
      <c r="M66" s="34"/>
      <c r="N66" s="122">
        <f t="shared" si="0"/>
        <v>0</v>
      </c>
    </row>
    <row r="67" spans="1:14" ht="15" customHeight="1">
      <c r="A67" s="21" t="s">
        <v>1374</v>
      </c>
      <c r="B67" s="22" t="s">
        <v>159</v>
      </c>
      <c r="C67" s="22" t="s">
        <v>160</v>
      </c>
      <c r="D67" s="22" t="s">
        <v>40</v>
      </c>
      <c r="E67" s="119" t="s">
        <v>97</v>
      </c>
      <c r="F67" s="23"/>
      <c r="G67" s="22" t="s">
        <v>46</v>
      </c>
      <c r="H67" s="24">
        <v>125</v>
      </c>
      <c r="I67" s="118">
        <v>0</v>
      </c>
      <c r="J67" s="41">
        <v>12</v>
      </c>
      <c r="K67" s="125">
        <v>12</v>
      </c>
      <c r="L67" s="126" t="s">
        <v>47</v>
      </c>
      <c r="M67" s="34">
        <v>37155</v>
      </c>
      <c r="N67" s="122">
        <f t="shared" si="0"/>
        <v>0</v>
      </c>
    </row>
    <row r="68" spans="1:14" ht="15" customHeight="1">
      <c r="A68" s="21" t="s">
        <v>1378</v>
      </c>
      <c r="B68" s="22" t="s">
        <v>162</v>
      </c>
      <c r="C68" s="22" t="s">
        <v>136</v>
      </c>
      <c r="D68" s="22" t="s">
        <v>137</v>
      </c>
      <c r="E68" s="119" t="s">
        <v>97</v>
      </c>
      <c r="F68" s="23" t="s">
        <v>141</v>
      </c>
      <c r="G68" s="22"/>
      <c r="H68" s="24">
        <v>1255</v>
      </c>
      <c r="I68" s="118">
        <v>0</v>
      </c>
      <c r="J68" s="41">
        <v>6</v>
      </c>
      <c r="K68" s="125">
        <v>6</v>
      </c>
      <c r="L68" s="126" t="s">
        <v>47</v>
      </c>
      <c r="M68" s="34">
        <v>91211</v>
      </c>
      <c r="N68" s="122">
        <f t="shared" si="0"/>
        <v>0</v>
      </c>
    </row>
    <row r="69" spans="1:14" ht="15" customHeight="1">
      <c r="A69" s="21" t="s">
        <v>1379</v>
      </c>
      <c r="B69" s="22" t="s">
        <v>164</v>
      </c>
      <c r="C69" s="22" t="s">
        <v>39</v>
      </c>
      <c r="D69" s="22" t="s">
        <v>40</v>
      </c>
      <c r="E69" s="119" t="s">
        <v>97</v>
      </c>
      <c r="F69" s="23" t="s">
        <v>165</v>
      </c>
      <c r="G69" s="22"/>
      <c r="H69" s="24">
        <v>55</v>
      </c>
      <c r="I69" s="118">
        <v>0</v>
      </c>
      <c r="J69" s="41">
        <v>20</v>
      </c>
      <c r="K69" s="41">
        <f>J69*(1-$N$11)</f>
        <v>20</v>
      </c>
      <c r="L69" s="121">
        <f>1-(K69/J69)</f>
        <v>0</v>
      </c>
      <c r="M69" s="34">
        <v>30783</v>
      </c>
      <c r="N69" s="122">
        <f t="shared" si="0"/>
        <v>0</v>
      </c>
    </row>
    <row r="70" spans="1:14" ht="15" customHeight="1">
      <c r="A70" s="21" t="s">
        <v>1376</v>
      </c>
      <c r="B70" s="22" t="s">
        <v>167</v>
      </c>
      <c r="C70" s="22" t="s">
        <v>39</v>
      </c>
      <c r="D70" s="22" t="s">
        <v>40</v>
      </c>
      <c r="E70" s="119" t="s">
        <v>97</v>
      </c>
      <c r="F70" s="23" t="s">
        <v>58</v>
      </c>
      <c r="G70" s="22"/>
      <c r="H70" s="24">
        <v>531</v>
      </c>
      <c r="I70" s="118">
        <v>0</v>
      </c>
      <c r="J70" s="41">
        <v>20</v>
      </c>
      <c r="K70" s="41">
        <f>J70*(1-$N$11)</f>
        <v>20</v>
      </c>
      <c r="L70" s="121">
        <f>1-(K70/J70)</f>
        <v>0</v>
      </c>
      <c r="M70" s="34">
        <v>51864</v>
      </c>
      <c r="N70" s="122">
        <f t="shared" si="0"/>
        <v>0</v>
      </c>
    </row>
    <row r="71" spans="1:14" ht="15" customHeight="1">
      <c r="A71" s="21" t="s">
        <v>1384</v>
      </c>
      <c r="B71" s="22" t="s">
        <v>169</v>
      </c>
      <c r="C71" s="22" t="s">
        <v>39</v>
      </c>
      <c r="D71" s="22" t="s">
        <v>40</v>
      </c>
      <c r="E71" s="119" t="s">
        <v>97</v>
      </c>
      <c r="F71" s="23" t="s">
        <v>170</v>
      </c>
      <c r="G71" s="22"/>
      <c r="H71" s="24">
        <v>245</v>
      </c>
      <c r="I71" s="118">
        <v>0</v>
      </c>
      <c r="J71" s="41">
        <v>23.5</v>
      </c>
      <c r="K71" s="41">
        <f>J71*(1-$N$11)</f>
        <v>23.5</v>
      </c>
      <c r="L71" s="121">
        <f>1-(K71/J71)</f>
        <v>0</v>
      </c>
      <c r="M71" s="34">
        <v>91440</v>
      </c>
      <c r="N71" s="122">
        <f t="shared" si="0"/>
        <v>0</v>
      </c>
    </row>
    <row r="72" spans="1:14" ht="15" customHeight="1">
      <c r="A72" s="29"/>
      <c r="B72" s="22" t="s">
        <v>172</v>
      </c>
      <c r="C72" s="22" t="s">
        <v>44</v>
      </c>
      <c r="D72" s="22" t="s">
        <v>137</v>
      </c>
      <c r="E72" s="119" t="s">
        <v>147</v>
      </c>
      <c r="F72" s="23" t="s">
        <v>173</v>
      </c>
      <c r="G72" s="22"/>
      <c r="H72" s="24">
        <v>65</v>
      </c>
      <c r="I72" s="118">
        <v>0</v>
      </c>
      <c r="J72" s="41">
        <v>6</v>
      </c>
      <c r="K72" s="125">
        <v>6</v>
      </c>
      <c r="L72" s="126" t="s">
        <v>47</v>
      </c>
      <c r="M72" s="34"/>
      <c r="N72" s="122">
        <f t="shared" si="0"/>
        <v>0</v>
      </c>
    </row>
    <row r="73" spans="1:14" ht="15" customHeight="1">
      <c r="A73" s="21" t="s">
        <v>199</v>
      </c>
      <c r="B73" s="22" t="s">
        <v>175</v>
      </c>
      <c r="C73" s="22" t="s">
        <v>44</v>
      </c>
      <c r="D73" s="22" t="s">
        <v>137</v>
      </c>
      <c r="E73" s="119"/>
      <c r="F73" s="84" t="s">
        <v>1883</v>
      </c>
      <c r="G73" s="22"/>
      <c r="H73" s="24">
        <v>145</v>
      </c>
      <c r="I73" s="118">
        <v>0</v>
      </c>
      <c r="J73" s="41">
        <v>6</v>
      </c>
      <c r="K73" s="125">
        <v>6</v>
      </c>
      <c r="L73" s="126" t="s">
        <v>47</v>
      </c>
      <c r="M73" s="34"/>
      <c r="N73" s="122">
        <f t="shared" si="0"/>
        <v>0</v>
      </c>
    </row>
    <row r="74" spans="1:14" ht="15" customHeight="1">
      <c r="A74" s="21" t="s">
        <v>202</v>
      </c>
      <c r="B74" s="22" t="s">
        <v>177</v>
      </c>
      <c r="C74" s="22" t="s">
        <v>44</v>
      </c>
      <c r="D74" s="22" t="s">
        <v>45</v>
      </c>
      <c r="E74" s="119" t="s">
        <v>97</v>
      </c>
      <c r="F74" s="23" t="s">
        <v>165</v>
      </c>
      <c r="G74" s="22" t="s">
        <v>46</v>
      </c>
      <c r="H74" s="24">
        <v>400</v>
      </c>
      <c r="I74" s="118">
        <v>0</v>
      </c>
      <c r="J74" s="41">
        <v>9.5</v>
      </c>
      <c r="K74" s="125">
        <v>9.5</v>
      </c>
      <c r="L74" s="126" t="s">
        <v>47</v>
      </c>
      <c r="M74" s="34">
        <v>92191</v>
      </c>
      <c r="N74" s="122">
        <f t="shared" si="0"/>
        <v>0</v>
      </c>
    </row>
    <row r="75" spans="1:14" ht="15" customHeight="1">
      <c r="A75" s="21" t="s">
        <v>547</v>
      </c>
      <c r="B75" s="22" t="s">
        <v>179</v>
      </c>
      <c r="C75" s="22" t="s">
        <v>44</v>
      </c>
      <c r="D75" s="22" t="s">
        <v>45</v>
      </c>
      <c r="E75" s="119" t="s">
        <v>147</v>
      </c>
      <c r="F75" s="23" t="s">
        <v>122</v>
      </c>
      <c r="G75" s="22"/>
      <c r="H75" s="24">
        <v>124</v>
      </c>
      <c r="I75" s="118">
        <v>0</v>
      </c>
      <c r="J75" s="41">
        <v>9.5</v>
      </c>
      <c r="K75" s="125">
        <v>9.5</v>
      </c>
      <c r="L75" s="126" t="s">
        <v>47</v>
      </c>
      <c r="M75" s="34">
        <v>92192</v>
      </c>
      <c r="N75" s="122">
        <f t="shared" si="0"/>
        <v>0</v>
      </c>
    </row>
    <row r="76" spans="1:14" ht="15" customHeight="1">
      <c r="A76" s="21" t="s">
        <v>549</v>
      </c>
      <c r="B76" s="22" t="s">
        <v>181</v>
      </c>
      <c r="C76" s="22" t="s">
        <v>44</v>
      </c>
      <c r="D76" s="22" t="s">
        <v>45</v>
      </c>
      <c r="E76" s="119" t="s">
        <v>97</v>
      </c>
      <c r="F76" s="23" t="s">
        <v>122</v>
      </c>
      <c r="G76" s="22"/>
      <c r="H76" s="24">
        <v>381</v>
      </c>
      <c r="I76" s="118">
        <v>0</v>
      </c>
      <c r="J76" s="41">
        <v>9.5</v>
      </c>
      <c r="K76" s="125">
        <v>9.5</v>
      </c>
      <c r="L76" s="126" t="s">
        <v>47</v>
      </c>
      <c r="M76" s="34">
        <v>92193</v>
      </c>
      <c r="N76" s="122">
        <f t="shared" si="0"/>
        <v>0</v>
      </c>
    </row>
    <row r="77" spans="1:14" ht="15" customHeight="1">
      <c r="A77" s="21" t="s">
        <v>978</v>
      </c>
      <c r="B77" s="22" t="s">
        <v>183</v>
      </c>
      <c r="C77" s="22" t="s">
        <v>44</v>
      </c>
      <c r="D77" s="22" t="s">
        <v>45</v>
      </c>
      <c r="E77" s="119" t="s">
        <v>97</v>
      </c>
      <c r="F77" s="23" t="s">
        <v>122</v>
      </c>
      <c r="G77" s="22" t="s">
        <v>184</v>
      </c>
      <c r="H77" s="24">
        <v>222</v>
      </c>
      <c r="I77" s="118">
        <v>0</v>
      </c>
      <c r="J77" s="41">
        <v>9.5</v>
      </c>
      <c r="K77" s="125">
        <v>9.5</v>
      </c>
      <c r="L77" s="126" t="s">
        <v>47</v>
      </c>
      <c r="M77" s="34">
        <v>100294</v>
      </c>
      <c r="N77" s="122">
        <f t="shared" si="0"/>
        <v>0</v>
      </c>
    </row>
    <row r="78" spans="1:14" ht="15" customHeight="1">
      <c r="A78" s="21" t="s">
        <v>982</v>
      </c>
      <c r="B78" s="22" t="s">
        <v>186</v>
      </c>
      <c r="C78" s="22" t="s">
        <v>44</v>
      </c>
      <c r="D78" s="22" t="s">
        <v>45</v>
      </c>
      <c r="E78" s="119" t="s">
        <v>97</v>
      </c>
      <c r="F78" s="23" t="s">
        <v>122</v>
      </c>
      <c r="G78" s="22"/>
      <c r="H78" s="24">
        <v>68</v>
      </c>
      <c r="I78" s="118">
        <v>0</v>
      </c>
      <c r="J78" s="41">
        <v>9.5</v>
      </c>
      <c r="K78" s="125">
        <v>9.5</v>
      </c>
      <c r="L78" s="126" t="s">
        <v>47</v>
      </c>
      <c r="M78" s="34">
        <v>92195</v>
      </c>
      <c r="N78" s="122">
        <f t="shared" si="0"/>
        <v>0</v>
      </c>
    </row>
    <row r="79" spans="1:14" ht="15" customHeight="1">
      <c r="A79" s="21" t="s">
        <v>984</v>
      </c>
      <c r="B79" s="22" t="s">
        <v>188</v>
      </c>
      <c r="C79" s="22" t="s">
        <v>44</v>
      </c>
      <c r="D79" s="22" t="s">
        <v>45</v>
      </c>
      <c r="E79" s="119"/>
      <c r="F79" s="23" t="s">
        <v>122</v>
      </c>
      <c r="G79" s="22"/>
      <c r="H79" s="24">
        <v>33</v>
      </c>
      <c r="I79" s="118">
        <v>0</v>
      </c>
      <c r="J79" s="41">
        <v>9.5</v>
      </c>
      <c r="K79" s="125">
        <v>9.5</v>
      </c>
      <c r="L79" s="126" t="s">
        <v>47</v>
      </c>
      <c r="M79" s="34">
        <v>92067</v>
      </c>
      <c r="N79" s="122">
        <f t="shared" si="0"/>
        <v>0</v>
      </c>
    </row>
    <row r="80" spans="1:14" ht="15" customHeight="1">
      <c r="A80" s="21" t="s">
        <v>1081</v>
      </c>
      <c r="B80" s="22" t="s">
        <v>190</v>
      </c>
      <c r="C80" s="22" t="s">
        <v>44</v>
      </c>
      <c r="D80" s="22" t="s">
        <v>45</v>
      </c>
      <c r="E80" s="119"/>
      <c r="F80" s="23" t="s">
        <v>122</v>
      </c>
      <c r="G80" s="22"/>
      <c r="H80" s="24">
        <v>245</v>
      </c>
      <c r="I80" s="118">
        <v>0</v>
      </c>
      <c r="J80" s="41">
        <v>9.5</v>
      </c>
      <c r="K80" s="125">
        <v>9.5</v>
      </c>
      <c r="L80" s="126" t="s">
        <v>47</v>
      </c>
      <c r="M80" s="34">
        <v>100344</v>
      </c>
      <c r="N80" s="122">
        <f t="shared" si="0"/>
        <v>0</v>
      </c>
    </row>
    <row r="81" spans="1:14" ht="15" customHeight="1">
      <c r="A81" s="29"/>
      <c r="B81" s="22" t="s">
        <v>192</v>
      </c>
      <c r="C81" s="22" t="s">
        <v>44</v>
      </c>
      <c r="D81" s="22" t="s">
        <v>45</v>
      </c>
      <c r="E81" s="119"/>
      <c r="F81" s="23" t="s">
        <v>122</v>
      </c>
      <c r="G81" s="22"/>
      <c r="H81" s="24">
        <v>226</v>
      </c>
      <c r="I81" s="118">
        <v>0</v>
      </c>
      <c r="J81" s="41">
        <v>9.5</v>
      </c>
      <c r="K81" s="125">
        <v>9.5</v>
      </c>
      <c r="L81" s="126" t="s">
        <v>47</v>
      </c>
      <c r="M81" s="34">
        <v>100340</v>
      </c>
      <c r="N81" s="122">
        <f t="shared" si="0"/>
        <v>0</v>
      </c>
    </row>
    <row r="82" spans="1:14" ht="15" customHeight="1">
      <c r="A82" s="21" t="s">
        <v>1233</v>
      </c>
      <c r="B82" s="22" t="s">
        <v>194</v>
      </c>
      <c r="C82" s="22" t="s">
        <v>44</v>
      </c>
      <c r="D82" s="22" t="s">
        <v>45</v>
      </c>
      <c r="E82" s="119"/>
      <c r="F82" s="23" t="s">
        <v>122</v>
      </c>
      <c r="G82" s="22"/>
      <c r="H82" s="24">
        <v>4</v>
      </c>
      <c r="I82" s="118">
        <v>0</v>
      </c>
      <c r="J82" s="41">
        <v>9.5</v>
      </c>
      <c r="K82" s="125">
        <v>9.5</v>
      </c>
      <c r="L82" s="126" t="s">
        <v>47</v>
      </c>
      <c r="M82" s="34">
        <v>100326</v>
      </c>
      <c r="N82" s="122">
        <f t="shared" si="0"/>
        <v>0</v>
      </c>
    </row>
    <row r="83" spans="1:14" ht="15" customHeight="1">
      <c r="A83" s="21" t="s">
        <v>1235</v>
      </c>
      <c r="B83" s="22" t="s">
        <v>196</v>
      </c>
      <c r="C83" s="22" t="s">
        <v>44</v>
      </c>
      <c r="D83" s="22" t="s">
        <v>137</v>
      </c>
      <c r="E83" s="119"/>
      <c r="F83" s="23" t="s">
        <v>173</v>
      </c>
      <c r="G83" s="22"/>
      <c r="H83" s="24">
        <v>34</v>
      </c>
      <c r="I83" s="118">
        <v>0</v>
      </c>
      <c r="J83" s="41">
        <v>6</v>
      </c>
      <c r="K83" s="125">
        <v>6</v>
      </c>
      <c r="L83" s="126" t="s">
        <v>47</v>
      </c>
      <c r="M83" s="34"/>
      <c r="N83" s="122">
        <f t="shared" si="0"/>
        <v>0</v>
      </c>
    </row>
    <row r="84" spans="1:14" ht="15" customHeight="1">
      <c r="A84" s="21" t="s">
        <v>1237</v>
      </c>
      <c r="B84" s="22" t="s">
        <v>198</v>
      </c>
      <c r="C84" s="22" t="s">
        <v>44</v>
      </c>
      <c r="D84" s="22" t="s">
        <v>45</v>
      </c>
      <c r="E84" s="119"/>
      <c r="F84" s="23" t="s">
        <v>122</v>
      </c>
      <c r="G84" s="22"/>
      <c r="H84" s="24">
        <v>39</v>
      </c>
      <c r="I84" s="118">
        <v>0</v>
      </c>
      <c r="J84" s="41">
        <v>9.5</v>
      </c>
      <c r="K84" s="125">
        <v>9.5</v>
      </c>
      <c r="L84" s="126" t="s">
        <v>47</v>
      </c>
      <c r="M84" s="34">
        <v>100330</v>
      </c>
      <c r="N84" s="122">
        <f t="shared" ref="N84:N147" si="3">I84 * K84</f>
        <v>0</v>
      </c>
    </row>
    <row r="85" spans="1:14" ht="15" customHeight="1">
      <c r="A85" s="21" t="s">
        <v>1251</v>
      </c>
      <c r="B85" s="22" t="s">
        <v>200</v>
      </c>
      <c r="C85" s="22" t="s">
        <v>201</v>
      </c>
      <c r="D85" s="22" t="s">
        <v>137</v>
      </c>
      <c r="E85" s="119"/>
      <c r="F85" s="23"/>
      <c r="G85" s="22" t="s">
        <v>46</v>
      </c>
      <c r="H85" s="24">
        <v>109</v>
      </c>
      <c r="I85" s="118">
        <v>0</v>
      </c>
      <c r="J85" s="41">
        <v>6</v>
      </c>
      <c r="K85" s="125">
        <v>6</v>
      </c>
      <c r="L85" s="124" t="s">
        <v>47</v>
      </c>
      <c r="M85" s="34">
        <v>92866</v>
      </c>
      <c r="N85" s="122">
        <f t="shared" si="3"/>
        <v>0</v>
      </c>
    </row>
    <row r="86" spans="1:14" ht="15" customHeight="1">
      <c r="A86" s="21" t="s">
        <v>1253</v>
      </c>
      <c r="B86" s="22" t="s">
        <v>203</v>
      </c>
      <c r="C86" s="22" t="s">
        <v>201</v>
      </c>
      <c r="D86" s="22" t="s">
        <v>137</v>
      </c>
      <c r="E86" s="119"/>
      <c r="F86" s="23"/>
      <c r="G86" s="22" t="s">
        <v>46</v>
      </c>
      <c r="H86" s="24">
        <v>32</v>
      </c>
      <c r="I86" s="118">
        <v>0</v>
      </c>
      <c r="J86" s="41">
        <v>6</v>
      </c>
      <c r="K86" s="125">
        <v>6</v>
      </c>
      <c r="L86" s="124" t="s">
        <v>47</v>
      </c>
      <c r="M86" s="34"/>
      <c r="N86" s="122">
        <f t="shared" si="3"/>
        <v>0</v>
      </c>
    </row>
    <row r="87" spans="1:14" ht="15" customHeight="1">
      <c r="A87" s="21" t="s">
        <v>1239</v>
      </c>
      <c r="B87" s="22" t="s">
        <v>205</v>
      </c>
      <c r="C87" s="22" t="s">
        <v>39</v>
      </c>
      <c r="D87" s="22" t="s">
        <v>60</v>
      </c>
      <c r="E87" s="119" t="s">
        <v>97</v>
      </c>
      <c r="F87" s="23" t="s">
        <v>58</v>
      </c>
      <c r="G87" s="22"/>
      <c r="H87" s="24">
        <v>6</v>
      </c>
      <c r="I87" s="118">
        <v>0</v>
      </c>
      <c r="J87" s="41">
        <v>36.5</v>
      </c>
      <c r="K87" s="41">
        <f t="shared" ref="K87:K112" si="4">J87*(1-$N$11)</f>
        <v>36.5</v>
      </c>
      <c r="L87" s="121">
        <f t="shared" ref="L87:L112" si="5">1-(K87/J87)</f>
        <v>0</v>
      </c>
      <c r="M87" s="34">
        <v>92610</v>
      </c>
      <c r="N87" s="122">
        <f t="shared" si="3"/>
        <v>0</v>
      </c>
    </row>
    <row r="88" spans="1:14" ht="15" customHeight="1">
      <c r="A88" s="21" t="s">
        <v>1241</v>
      </c>
      <c r="B88" s="22" t="s">
        <v>207</v>
      </c>
      <c r="C88" s="22" t="s">
        <v>39</v>
      </c>
      <c r="D88" s="22" t="s">
        <v>40</v>
      </c>
      <c r="E88" s="119"/>
      <c r="F88" s="23" t="s">
        <v>41</v>
      </c>
      <c r="G88" s="22" t="s">
        <v>46</v>
      </c>
      <c r="H88" s="24">
        <v>15</v>
      </c>
      <c r="I88" s="118">
        <v>0</v>
      </c>
      <c r="J88" s="41">
        <v>20</v>
      </c>
      <c r="K88" s="41">
        <f t="shared" si="4"/>
        <v>20</v>
      </c>
      <c r="L88" s="121">
        <f t="shared" si="5"/>
        <v>0</v>
      </c>
      <c r="M88" s="34">
        <v>91227</v>
      </c>
      <c r="N88" s="122">
        <f t="shared" si="3"/>
        <v>0</v>
      </c>
    </row>
    <row r="89" spans="1:14" ht="15" customHeight="1">
      <c r="A89" s="21" t="s">
        <v>1243</v>
      </c>
      <c r="B89" s="22" t="s">
        <v>209</v>
      </c>
      <c r="C89" s="22" t="s">
        <v>39</v>
      </c>
      <c r="D89" s="22" t="s">
        <v>40</v>
      </c>
      <c r="E89" s="119" t="s">
        <v>97</v>
      </c>
      <c r="F89" s="23" t="s">
        <v>41</v>
      </c>
      <c r="G89" s="22"/>
      <c r="H89" s="24">
        <v>22</v>
      </c>
      <c r="I89" s="118">
        <v>0</v>
      </c>
      <c r="J89" s="41">
        <v>20</v>
      </c>
      <c r="K89" s="41">
        <f t="shared" si="4"/>
        <v>20</v>
      </c>
      <c r="L89" s="121">
        <f t="shared" si="5"/>
        <v>0</v>
      </c>
      <c r="M89" s="34">
        <v>22850</v>
      </c>
      <c r="N89" s="122">
        <f t="shared" si="3"/>
        <v>0</v>
      </c>
    </row>
    <row r="90" spans="1:14" ht="15" customHeight="1">
      <c r="A90" s="21" t="s">
        <v>1245</v>
      </c>
      <c r="B90" s="22" t="s">
        <v>209</v>
      </c>
      <c r="C90" s="22" t="s">
        <v>39</v>
      </c>
      <c r="D90" s="22" t="s">
        <v>60</v>
      </c>
      <c r="E90" s="119" t="s">
        <v>97</v>
      </c>
      <c r="F90" s="23" t="s">
        <v>58</v>
      </c>
      <c r="G90" s="22"/>
      <c r="H90" s="24">
        <v>10</v>
      </c>
      <c r="I90" s="118">
        <v>0</v>
      </c>
      <c r="J90" s="41">
        <v>36.5</v>
      </c>
      <c r="K90" s="41">
        <f t="shared" si="4"/>
        <v>36.5</v>
      </c>
      <c r="L90" s="121">
        <f t="shared" si="5"/>
        <v>0</v>
      </c>
      <c r="M90" s="34">
        <v>92611</v>
      </c>
      <c r="N90" s="122">
        <f t="shared" si="3"/>
        <v>0</v>
      </c>
    </row>
    <row r="91" spans="1:14" ht="15" customHeight="1">
      <c r="A91" s="21" t="s">
        <v>1247</v>
      </c>
      <c r="B91" s="22" t="s">
        <v>212</v>
      </c>
      <c r="C91" s="22" t="s">
        <v>39</v>
      </c>
      <c r="D91" s="22" t="s">
        <v>40</v>
      </c>
      <c r="E91" s="119" t="s">
        <v>97</v>
      </c>
      <c r="F91" s="23" t="s">
        <v>58</v>
      </c>
      <c r="G91" s="22"/>
      <c r="H91" s="24">
        <v>10</v>
      </c>
      <c r="I91" s="118">
        <v>0</v>
      </c>
      <c r="J91" s="41">
        <v>20</v>
      </c>
      <c r="K91" s="41">
        <f t="shared" si="4"/>
        <v>20</v>
      </c>
      <c r="L91" s="121">
        <f t="shared" si="5"/>
        <v>0</v>
      </c>
      <c r="M91" s="34">
        <v>15562</v>
      </c>
      <c r="N91" s="122">
        <f t="shared" si="3"/>
        <v>0</v>
      </c>
    </row>
    <row r="92" spans="1:14" ht="15" customHeight="1">
      <c r="A92" s="21" t="s">
        <v>1249</v>
      </c>
      <c r="B92" s="22" t="s">
        <v>212</v>
      </c>
      <c r="C92" s="22" t="s">
        <v>39</v>
      </c>
      <c r="D92" s="22" t="s">
        <v>60</v>
      </c>
      <c r="E92" s="119" t="s">
        <v>97</v>
      </c>
      <c r="F92" s="23" t="s">
        <v>150</v>
      </c>
      <c r="G92" s="22"/>
      <c r="H92" s="24">
        <v>148</v>
      </c>
      <c r="I92" s="118">
        <v>0</v>
      </c>
      <c r="J92" s="41">
        <v>36.5</v>
      </c>
      <c r="K92" s="41">
        <f t="shared" si="4"/>
        <v>36.5</v>
      </c>
      <c r="L92" s="121">
        <f t="shared" si="5"/>
        <v>0</v>
      </c>
      <c r="M92" s="34">
        <v>92638</v>
      </c>
      <c r="N92" s="122">
        <f t="shared" si="3"/>
        <v>0</v>
      </c>
    </row>
    <row r="93" spans="1:14" ht="15" customHeight="1">
      <c r="A93" s="21" t="s">
        <v>894</v>
      </c>
      <c r="B93" s="22" t="s">
        <v>215</v>
      </c>
      <c r="C93" s="22" t="s">
        <v>39</v>
      </c>
      <c r="D93" s="22" t="s">
        <v>60</v>
      </c>
      <c r="E93" s="119" t="s">
        <v>97</v>
      </c>
      <c r="F93" s="23" t="s">
        <v>58</v>
      </c>
      <c r="G93" s="22"/>
      <c r="H93" s="24">
        <v>10</v>
      </c>
      <c r="I93" s="118">
        <v>0</v>
      </c>
      <c r="J93" s="41">
        <v>36.5</v>
      </c>
      <c r="K93" s="41">
        <f t="shared" si="4"/>
        <v>36.5</v>
      </c>
      <c r="L93" s="121">
        <f t="shared" si="5"/>
        <v>0</v>
      </c>
      <c r="M93" s="34">
        <v>92612</v>
      </c>
      <c r="N93" s="122">
        <f t="shared" si="3"/>
        <v>0</v>
      </c>
    </row>
    <row r="94" spans="1:14" ht="15" customHeight="1">
      <c r="A94" s="21" t="s">
        <v>891</v>
      </c>
      <c r="B94" s="22" t="s">
        <v>217</v>
      </c>
      <c r="C94" s="22" t="s">
        <v>39</v>
      </c>
      <c r="D94" s="22" t="s">
        <v>40</v>
      </c>
      <c r="E94" s="119" t="s">
        <v>97</v>
      </c>
      <c r="F94" s="23" t="s">
        <v>170</v>
      </c>
      <c r="G94" s="22"/>
      <c r="H94" s="24">
        <v>179</v>
      </c>
      <c r="I94" s="118">
        <v>0</v>
      </c>
      <c r="J94" s="41">
        <v>20</v>
      </c>
      <c r="K94" s="41">
        <f t="shared" si="4"/>
        <v>20</v>
      </c>
      <c r="L94" s="121">
        <f t="shared" si="5"/>
        <v>0</v>
      </c>
      <c r="M94" s="34">
        <v>92149</v>
      </c>
      <c r="N94" s="122">
        <f t="shared" si="3"/>
        <v>0</v>
      </c>
    </row>
    <row r="95" spans="1:14" ht="15" customHeight="1">
      <c r="A95" s="21" t="s">
        <v>895</v>
      </c>
      <c r="B95" s="22" t="s">
        <v>219</v>
      </c>
      <c r="C95" s="22" t="s">
        <v>39</v>
      </c>
      <c r="D95" s="22" t="s">
        <v>60</v>
      </c>
      <c r="E95" s="119" t="s">
        <v>97</v>
      </c>
      <c r="F95" s="23" t="s">
        <v>150</v>
      </c>
      <c r="G95" s="22"/>
      <c r="H95" s="24">
        <v>2</v>
      </c>
      <c r="I95" s="118">
        <v>0</v>
      </c>
      <c r="J95" s="41">
        <v>36.5</v>
      </c>
      <c r="K95" s="41">
        <f t="shared" si="4"/>
        <v>36.5</v>
      </c>
      <c r="L95" s="121">
        <f t="shared" si="5"/>
        <v>0</v>
      </c>
      <c r="M95" s="34">
        <v>92613</v>
      </c>
      <c r="N95" s="122">
        <f t="shared" si="3"/>
        <v>0</v>
      </c>
    </row>
    <row r="96" spans="1:14" ht="15" customHeight="1">
      <c r="A96" s="21" t="s">
        <v>897</v>
      </c>
      <c r="B96" s="22" t="s">
        <v>221</v>
      </c>
      <c r="C96" s="22" t="s">
        <v>39</v>
      </c>
      <c r="D96" s="22" t="s">
        <v>40</v>
      </c>
      <c r="E96" s="119"/>
      <c r="F96" s="23" t="s">
        <v>222</v>
      </c>
      <c r="G96" s="22" t="s">
        <v>142</v>
      </c>
      <c r="H96" s="24">
        <v>2000</v>
      </c>
      <c r="I96" s="118">
        <v>0</v>
      </c>
      <c r="J96" s="41">
        <v>20</v>
      </c>
      <c r="K96" s="41">
        <f t="shared" si="4"/>
        <v>20</v>
      </c>
      <c r="L96" s="121">
        <f t="shared" si="5"/>
        <v>0</v>
      </c>
      <c r="M96" s="34">
        <v>49256</v>
      </c>
      <c r="N96" s="122">
        <f t="shared" si="3"/>
        <v>0</v>
      </c>
    </row>
    <row r="97" spans="1:14" ht="15" customHeight="1">
      <c r="A97" s="21" t="s">
        <v>899</v>
      </c>
      <c r="B97" s="22" t="s">
        <v>221</v>
      </c>
      <c r="C97" s="22" t="s">
        <v>39</v>
      </c>
      <c r="D97" s="22" t="s">
        <v>60</v>
      </c>
      <c r="E97" s="119"/>
      <c r="F97" s="23" t="s">
        <v>224</v>
      </c>
      <c r="G97" s="22" t="s">
        <v>142</v>
      </c>
      <c r="H97" s="24">
        <v>134</v>
      </c>
      <c r="I97" s="118">
        <v>0</v>
      </c>
      <c r="J97" s="41">
        <v>36.5</v>
      </c>
      <c r="K97" s="41">
        <f t="shared" si="4"/>
        <v>36.5</v>
      </c>
      <c r="L97" s="121">
        <f t="shared" si="5"/>
        <v>0</v>
      </c>
      <c r="M97" s="34">
        <v>3643</v>
      </c>
      <c r="N97" s="122">
        <f t="shared" si="3"/>
        <v>0</v>
      </c>
    </row>
    <row r="98" spans="1:14" ht="15" customHeight="1">
      <c r="A98" s="21" t="s">
        <v>902</v>
      </c>
      <c r="B98" s="22" t="s">
        <v>226</v>
      </c>
      <c r="C98" s="22" t="s">
        <v>39</v>
      </c>
      <c r="D98" s="22" t="s">
        <v>40</v>
      </c>
      <c r="E98" s="119"/>
      <c r="F98" s="23" t="s">
        <v>227</v>
      </c>
      <c r="G98" s="22" t="s">
        <v>142</v>
      </c>
      <c r="H98" s="24">
        <v>60</v>
      </c>
      <c r="I98" s="118">
        <v>0</v>
      </c>
      <c r="J98" s="41">
        <v>20</v>
      </c>
      <c r="K98" s="41">
        <f t="shared" si="4"/>
        <v>20</v>
      </c>
      <c r="L98" s="121">
        <f t="shared" si="5"/>
        <v>0</v>
      </c>
      <c r="M98" s="34">
        <v>1119</v>
      </c>
      <c r="N98" s="122">
        <f t="shared" si="3"/>
        <v>0</v>
      </c>
    </row>
    <row r="99" spans="1:14" ht="15" customHeight="1">
      <c r="A99" s="21" t="s">
        <v>903</v>
      </c>
      <c r="B99" s="22" t="s">
        <v>229</v>
      </c>
      <c r="C99" s="22" t="s">
        <v>39</v>
      </c>
      <c r="D99" s="22" t="s">
        <v>40</v>
      </c>
      <c r="E99" s="119"/>
      <c r="F99" s="23" t="s">
        <v>222</v>
      </c>
      <c r="G99" s="22" t="s">
        <v>142</v>
      </c>
      <c r="H99" s="24">
        <v>644</v>
      </c>
      <c r="I99" s="118">
        <v>0</v>
      </c>
      <c r="J99" s="41">
        <v>20</v>
      </c>
      <c r="K99" s="41">
        <f t="shared" si="4"/>
        <v>20</v>
      </c>
      <c r="L99" s="121">
        <f t="shared" si="5"/>
        <v>0</v>
      </c>
      <c r="M99" s="34">
        <v>5035</v>
      </c>
      <c r="N99" s="122">
        <f t="shared" si="3"/>
        <v>0</v>
      </c>
    </row>
    <row r="100" spans="1:14" ht="15" customHeight="1">
      <c r="A100" s="21" t="s">
        <v>900</v>
      </c>
      <c r="B100" s="22" t="s">
        <v>231</v>
      </c>
      <c r="C100" s="22" t="s">
        <v>39</v>
      </c>
      <c r="D100" s="22" t="s">
        <v>40</v>
      </c>
      <c r="E100" s="119"/>
      <c r="F100" s="23" t="s">
        <v>227</v>
      </c>
      <c r="G100" s="22" t="s">
        <v>142</v>
      </c>
      <c r="H100" s="24">
        <v>16</v>
      </c>
      <c r="I100" s="118">
        <v>0</v>
      </c>
      <c r="J100" s="41">
        <v>20</v>
      </c>
      <c r="K100" s="41">
        <f t="shared" si="4"/>
        <v>20</v>
      </c>
      <c r="L100" s="121">
        <f t="shared" si="5"/>
        <v>0</v>
      </c>
      <c r="M100" s="34">
        <v>5036</v>
      </c>
      <c r="N100" s="122">
        <f t="shared" si="3"/>
        <v>0</v>
      </c>
    </row>
    <row r="101" spans="1:14" ht="15" customHeight="1">
      <c r="A101" s="21" t="s">
        <v>904</v>
      </c>
      <c r="B101" s="22" t="s">
        <v>233</v>
      </c>
      <c r="C101" s="22" t="s">
        <v>39</v>
      </c>
      <c r="D101" s="22" t="s">
        <v>40</v>
      </c>
      <c r="E101" s="119"/>
      <c r="F101" s="23" t="s">
        <v>222</v>
      </c>
      <c r="G101" s="22"/>
      <c r="H101" s="24">
        <v>830</v>
      </c>
      <c r="I101" s="118">
        <v>0</v>
      </c>
      <c r="J101" s="41">
        <v>20</v>
      </c>
      <c r="K101" s="41">
        <f t="shared" si="4"/>
        <v>20</v>
      </c>
      <c r="L101" s="121">
        <f t="shared" si="5"/>
        <v>0</v>
      </c>
      <c r="M101" s="34">
        <v>44946</v>
      </c>
      <c r="N101" s="122">
        <f t="shared" si="3"/>
        <v>0</v>
      </c>
    </row>
    <row r="102" spans="1:14" ht="15" customHeight="1">
      <c r="A102" s="21" t="s">
        <v>906</v>
      </c>
      <c r="B102" s="22" t="s">
        <v>235</v>
      </c>
      <c r="C102" s="22" t="s">
        <v>39</v>
      </c>
      <c r="D102" s="22" t="s">
        <v>40</v>
      </c>
      <c r="E102" s="119"/>
      <c r="F102" s="23" t="s">
        <v>227</v>
      </c>
      <c r="G102" s="22" t="s">
        <v>142</v>
      </c>
      <c r="H102" s="24">
        <v>417</v>
      </c>
      <c r="I102" s="118">
        <v>0</v>
      </c>
      <c r="J102" s="41">
        <v>20</v>
      </c>
      <c r="K102" s="41">
        <f t="shared" si="4"/>
        <v>20</v>
      </c>
      <c r="L102" s="121">
        <f t="shared" si="5"/>
        <v>0</v>
      </c>
      <c r="M102" s="34">
        <v>5038</v>
      </c>
      <c r="N102" s="122">
        <f t="shared" si="3"/>
        <v>0</v>
      </c>
    </row>
    <row r="103" spans="1:14" ht="15" customHeight="1">
      <c r="A103" s="21" t="s">
        <v>909</v>
      </c>
      <c r="B103" s="22" t="s">
        <v>235</v>
      </c>
      <c r="C103" s="22" t="s">
        <v>39</v>
      </c>
      <c r="D103" s="22" t="s">
        <v>60</v>
      </c>
      <c r="E103" s="119"/>
      <c r="F103" s="23" t="s">
        <v>224</v>
      </c>
      <c r="G103" s="22" t="s">
        <v>142</v>
      </c>
      <c r="H103" s="24">
        <v>65</v>
      </c>
      <c r="I103" s="118">
        <v>0</v>
      </c>
      <c r="J103" s="41">
        <v>36.5</v>
      </c>
      <c r="K103" s="41">
        <f t="shared" si="4"/>
        <v>36.5</v>
      </c>
      <c r="L103" s="121">
        <f t="shared" si="5"/>
        <v>0</v>
      </c>
      <c r="M103" s="34">
        <v>28183</v>
      </c>
      <c r="N103" s="122">
        <f t="shared" si="3"/>
        <v>0</v>
      </c>
    </row>
    <row r="104" spans="1:14" ht="15" customHeight="1">
      <c r="A104" s="21" t="s">
        <v>1101</v>
      </c>
      <c r="B104" s="22" t="s">
        <v>238</v>
      </c>
      <c r="C104" s="22" t="s">
        <v>39</v>
      </c>
      <c r="D104" s="22" t="s">
        <v>40</v>
      </c>
      <c r="E104" s="119"/>
      <c r="F104" s="23"/>
      <c r="G104" s="22" t="s">
        <v>142</v>
      </c>
      <c r="H104" s="24">
        <v>100</v>
      </c>
      <c r="I104" s="118">
        <v>0</v>
      </c>
      <c r="J104" s="41">
        <v>20</v>
      </c>
      <c r="K104" s="41">
        <f t="shared" si="4"/>
        <v>20</v>
      </c>
      <c r="L104" s="121">
        <f t="shared" si="5"/>
        <v>0</v>
      </c>
      <c r="M104" s="34">
        <v>5039</v>
      </c>
      <c r="N104" s="122">
        <f t="shared" si="3"/>
        <v>0</v>
      </c>
    </row>
    <row r="105" spans="1:14" ht="15" customHeight="1">
      <c r="A105" s="21" t="s">
        <v>1103</v>
      </c>
      <c r="B105" s="22" t="s">
        <v>240</v>
      </c>
      <c r="C105" s="22" t="s">
        <v>39</v>
      </c>
      <c r="D105" s="22" t="s">
        <v>40</v>
      </c>
      <c r="E105" s="119"/>
      <c r="F105" s="23" t="s">
        <v>227</v>
      </c>
      <c r="G105" s="22"/>
      <c r="H105" s="24">
        <v>73</v>
      </c>
      <c r="I105" s="118">
        <v>0</v>
      </c>
      <c r="J105" s="41">
        <v>20</v>
      </c>
      <c r="K105" s="41">
        <f t="shared" si="4"/>
        <v>20</v>
      </c>
      <c r="L105" s="121">
        <f t="shared" si="5"/>
        <v>0</v>
      </c>
      <c r="M105" s="34">
        <v>91855</v>
      </c>
      <c r="N105" s="122">
        <f t="shared" si="3"/>
        <v>0</v>
      </c>
    </row>
    <row r="106" spans="1:14" ht="15" customHeight="1">
      <c r="A106" s="21" t="s">
        <v>1105</v>
      </c>
      <c r="B106" s="22" t="s">
        <v>242</v>
      </c>
      <c r="C106" s="22" t="s">
        <v>39</v>
      </c>
      <c r="D106" s="22" t="s">
        <v>40</v>
      </c>
      <c r="E106" s="119"/>
      <c r="F106" s="84" t="s">
        <v>1881</v>
      </c>
      <c r="G106" s="22"/>
      <c r="H106" s="24">
        <v>78</v>
      </c>
      <c r="I106" s="118">
        <v>0</v>
      </c>
      <c r="J106" s="41">
        <v>20</v>
      </c>
      <c r="K106" s="41">
        <f t="shared" si="4"/>
        <v>20</v>
      </c>
      <c r="L106" s="121">
        <f t="shared" si="5"/>
        <v>0</v>
      </c>
      <c r="M106" s="34">
        <v>5119</v>
      </c>
      <c r="N106" s="122">
        <f t="shared" si="3"/>
        <v>0</v>
      </c>
    </row>
    <row r="107" spans="1:14" ht="15" customHeight="1">
      <c r="A107" s="21" t="s">
        <v>1128</v>
      </c>
      <c r="B107" s="22" t="s">
        <v>242</v>
      </c>
      <c r="C107" s="22" t="s">
        <v>39</v>
      </c>
      <c r="D107" s="22" t="s">
        <v>60</v>
      </c>
      <c r="E107" s="119"/>
      <c r="F107" s="23" t="s">
        <v>224</v>
      </c>
      <c r="G107" s="22"/>
      <c r="H107" s="24">
        <v>215</v>
      </c>
      <c r="I107" s="118">
        <v>0</v>
      </c>
      <c r="J107" s="41">
        <v>36.5</v>
      </c>
      <c r="K107" s="41">
        <f t="shared" si="4"/>
        <v>36.5</v>
      </c>
      <c r="L107" s="121">
        <f t="shared" si="5"/>
        <v>0</v>
      </c>
      <c r="M107" s="34">
        <v>52753</v>
      </c>
      <c r="N107" s="122">
        <f t="shared" si="3"/>
        <v>0</v>
      </c>
    </row>
    <row r="108" spans="1:14" ht="15" customHeight="1">
      <c r="A108" s="21" t="s">
        <v>1130</v>
      </c>
      <c r="B108" s="22" t="s">
        <v>245</v>
      </c>
      <c r="C108" s="22" t="s">
        <v>39</v>
      </c>
      <c r="D108" s="22" t="s">
        <v>40</v>
      </c>
      <c r="E108" s="119"/>
      <c r="F108" s="23" t="s">
        <v>227</v>
      </c>
      <c r="G108" s="22"/>
      <c r="H108" s="24">
        <v>174</v>
      </c>
      <c r="I108" s="118">
        <v>0</v>
      </c>
      <c r="J108" s="41">
        <v>20</v>
      </c>
      <c r="K108" s="41">
        <f t="shared" si="4"/>
        <v>20</v>
      </c>
      <c r="L108" s="121">
        <f t="shared" si="5"/>
        <v>0</v>
      </c>
      <c r="M108" s="34">
        <v>31780</v>
      </c>
      <c r="N108" s="122">
        <f t="shared" si="3"/>
        <v>0</v>
      </c>
    </row>
    <row r="109" spans="1:14" ht="15" customHeight="1">
      <c r="A109" s="21" t="s">
        <v>1133</v>
      </c>
      <c r="B109" s="22" t="s">
        <v>245</v>
      </c>
      <c r="C109" s="22" t="s">
        <v>39</v>
      </c>
      <c r="D109" s="22" t="s">
        <v>60</v>
      </c>
      <c r="E109" s="119"/>
      <c r="F109" s="23" t="s">
        <v>224</v>
      </c>
      <c r="G109" s="22"/>
      <c r="H109" s="24">
        <v>144</v>
      </c>
      <c r="I109" s="118">
        <v>0</v>
      </c>
      <c r="J109" s="41">
        <v>36.5</v>
      </c>
      <c r="K109" s="41">
        <f t="shared" si="4"/>
        <v>36.5</v>
      </c>
      <c r="L109" s="121">
        <f t="shared" si="5"/>
        <v>0</v>
      </c>
      <c r="M109" s="34">
        <v>36166</v>
      </c>
      <c r="N109" s="122">
        <f t="shared" si="3"/>
        <v>0</v>
      </c>
    </row>
    <row r="110" spans="1:14" ht="15" customHeight="1">
      <c r="A110" s="21" t="s">
        <v>1134</v>
      </c>
      <c r="B110" s="22" t="s">
        <v>248</v>
      </c>
      <c r="C110" s="22" t="s">
        <v>39</v>
      </c>
      <c r="D110" s="22" t="s">
        <v>40</v>
      </c>
      <c r="E110" s="119"/>
      <c r="F110" s="23" t="s">
        <v>227</v>
      </c>
      <c r="G110" s="22" t="s">
        <v>142</v>
      </c>
      <c r="H110" s="24">
        <v>108</v>
      </c>
      <c r="I110" s="118">
        <v>0</v>
      </c>
      <c r="J110" s="41">
        <v>20</v>
      </c>
      <c r="K110" s="41">
        <f t="shared" si="4"/>
        <v>20</v>
      </c>
      <c r="L110" s="121">
        <f t="shared" si="5"/>
        <v>0</v>
      </c>
      <c r="M110" s="34">
        <v>44948</v>
      </c>
      <c r="N110" s="122">
        <f t="shared" si="3"/>
        <v>0</v>
      </c>
    </row>
    <row r="111" spans="1:14" ht="15" customHeight="1">
      <c r="A111" s="21" t="s">
        <v>1131</v>
      </c>
      <c r="B111" s="22" t="s">
        <v>250</v>
      </c>
      <c r="C111" s="22" t="s">
        <v>39</v>
      </c>
      <c r="D111" s="22" t="s">
        <v>40</v>
      </c>
      <c r="E111" s="119"/>
      <c r="F111" s="23" t="s">
        <v>227</v>
      </c>
      <c r="G111" s="22" t="s">
        <v>251</v>
      </c>
      <c r="H111" s="24">
        <v>50</v>
      </c>
      <c r="I111" s="118">
        <v>0</v>
      </c>
      <c r="J111" s="41">
        <v>20</v>
      </c>
      <c r="K111" s="41">
        <f t="shared" si="4"/>
        <v>20</v>
      </c>
      <c r="L111" s="121">
        <f t="shared" si="5"/>
        <v>0</v>
      </c>
      <c r="M111" s="34">
        <v>5037</v>
      </c>
      <c r="N111" s="122">
        <f t="shared" si="3"/>
        <v>0</v>
      </c>
    </row>
    <row r="112" spans="1:14" ht="15" customHeight="1">
      <c r="A112" s="21" t="s">
        <v>1137</v>
      </c>
      <c r="B112" s="22" t="s">
        <v>253</v>
      </c>
      <c r="C112" s="22" t="s">
        <v>39</v>
      </c>
      <c r="D112" s="22" t="s">
        <v>40</v>
      </c>
      <c r="E112" s="119"/>
      <c r="F112" s="23" t="s">
        <v>222</v>
      </c>
      <c r="G112" s="22" t="s">
        <v>142</v>
      </c>
      <c r="H112" s="24">
        <v>524</v>
      </c>
      <c r="I112" s="118">
        <v>0</v>
      </c>
      <c r="J112" s="41">
        <v>20</v>
      </c>
      <c r="K112" s="41">
        <f t="shared" si="4"/>
        <v>20</v>
      </c>
      <c r="L112" s="121">
        <f t="shared" si="5"/>
        <v>0</v>
      </c>
      <c r="M112" s="34">
        <v>5046</v>
      </c>
      <c r="N112" s="122">
        <f t="shared" si="3"/>
        <v>0</v>
      </c>
    </row>
    <row r="113" spans="1:14" ht="15" customHeight="1">
      <c r="A113" s="21" t="s">
        <v>1135</v>
      </c>
      <c r="B113" s="22" t="s">
        <v>255</v>
      </c>
      <c r="C113" s="22" t="s">
        <v>44</v>
      </c>
      <c r="D113" s="22" t="s">
        <v>137</v>
      </c>
      <c r="E113" s="119" t="s">
        <v>147</v>
      </c>
      <c r="F113" s="23" t="s">
        <v>173</v>
      </c>
      <c r="G113" s="22" t="s">
        <v>46</v>
      </c>
      <c r="H113" s="24">
        <v>489</v>
      </c>
      <c r="I113" s="118">
        <v>0</v>
      </c>
      <c r="J113" s="41">
        <v>6</v>
      </c>
      <c r="K113" s="125">
        <v>6</v>
      </c>
      <c r="L113" s="126" t="s">
        <v>47</v>
      </c>
      <c r="M113" s="34"/>
      <c r="N113" s="122">
        <f t="shared" si="3"/>
        <v>0</v>
      </c>
    </row>
    <row r="114" spans="1:14" ht="15" customHeight="1">
      <c r="A114" s="21" t="s">
        <v>1138</v>
      </c>
      <c r="B114" s="22" t="s">
        <v>257</v>
      </c>
      <c r="C114" s="22" t="s">
        <v>44</v>
      </c>
      <c r="D114" s="22" t="s">
        <v>137</v>
      </c>
      <c r="E114" s="119"/>
      <c r="F114" s="23" t="s">
        <v>173</v>
      </c>
      <c r="G114" s="22"/>
      <c r="H114" s="24">
        <v>76</v>
      </c>
      <c r="I114" s="118">
        <v>0</v>
      </c>
      <c r="J114" s="41">
        <v>6</v>
      </c>
      <c r="K114" s="125">
        <v>6</v>
      </c>
      <c r="L114" s="126" t="s">
        <v>47</v>
      </c>
      <c r="M114" s="34"/>
      <c r="N114" s="122">
        <f t="shared" si="3"/>
        <v>0</v>
      </c>
    </row>
    <row r="115" spans="1:14" ht="15" customHeight="1">
      <c r="A115" s="21" t="s">
        <v>1140</v>
      </c>
      <c r="B115" s="22" t="s">
        <v>257</v>
      </c>
      <c r="C115" s="22" t="s">
        <v>44</v>
      </c>
      <c r="D115" s="22" t="s">
        <v>40</v>
      </c>
      <c r="E115" s="119"/>
      <c r="F115" s="23" t="s">
        <v>58</v>
      </c>
      <c r="G115" s="22" t="s">
        <v>46</v>
      </c>
      <c r="H115" s="24">
        <v>122</v>
      </c>
      <c r="I115" s="118">
        <v>0</v>
      </c>
      <c r="J115" s="41">
        <v>15</v>
      </c>
      <c r="K115" s="125">
        <v>15</v>
      </c>
      <c r="L115" s="126" t="s">
        <v>47</v>
      </c>
      <c r="M115" s="34"/>
      <c r="N115" s="122">
        <f t="shared" si="3"/>
        <v>0</v>
      </c>
    </row>
    <row r="116" spans="1:14" ht="15" customHeight="1">
      <c r="A116" s="21" t="s">
        <v>1142</v>
      </c>
      <c r="B116" s="22" t="s">
        <v>260</v>
      </c>
      <c r="C116" s="22" t="s">
        <v>44</v>
      </c>
      <c r="D116" s="22" t="s">
        <v>40</v>
      </c>
      <c r="E116" s="119"/>
      <c r="F116" s="23" t="s">
        <v>58</v>
      </c>
      <c r="G116" s="22" t="s">
        <v>46</v>
      </c>
      <c r="H116" s="24">
        <v>156</v>
      </c>
      <c r="I116" s="118">
        <v>0</v>
      </c>
      <c r="J116" s="41">
        <v>15</v>
      </c>
      <c r="K116" s="125">
        <v>15</v>
      </c>
      <c r="L116" s="126" t="s">
        <v>47</v>
      </c>
      <c r="M116" s="34"/>
      <c r="N116" s="122">
        <f t="shared" si="3"/>
        <v>0</v>
      </c>
    </row>
    <row r="117" spans="1:14" ht="15" customHeight="1">
      <c r="A117" s="21" t="s">
        <v>1106</v>
      </c>
      <c r="B117" s="22" t="s">
        <v>262</v>
      </c>
      <c r="C117" s="22" t="s">
        <v>39</v>
      </c>
      <c r="D117" s="22" t="s">
        <v>40</v>
      </c>
      <c r="E117" s="119"/>
      <c r="F117" s="23" t="s">
        <v>122</v>
      </c>
      <c r="G117" s="22" t="s">
        <v>46</v>
      </c>
      <c r="H117" s="24">
        <v>1229</v>
      </c>
      <c r="I117" s="118">
        <v>0</v>
      </c>
      <c r="J117" s="41">
        <v>21</v>
      </c>
      <c r="K117" s="41">
        <f t="shared" ref="K117:K128" si="6">J117*(1-$N$11)</f>
        <v>21</v>
      </c>
      <c r="L117" s="121">
        <f t="shared" ref="L117:L128" si="7">1-(K117/J117)</f>
        <v>0</v>
      </c>
      <c r="M117" s="34">
        <v>6158</v>
      </c>
      <c r="N117" s="122">
        <f t="shared" si="3"/>
        <v>0</v>
      </c>
    </row>
    <row r="118" spans="1:14" ht="15" customHeight="1">
      <c r="A118" s="29"/>
      <c r="B118" s="22" t="s">
        <v>264</v>
      </c>
      <c r="C118" s="22" t="s">
        <v>39</v>
      </c>
      <c r="D118" s="22" t="s">
        <v>40</v>
      </c>
      <c r="E118" s="119"/>
      <c r="F118" s="23" t="s">
        <v>165</v>
      </c>
      <c r="G118" s="22" t="s">
        <v>46</v>
      </c>
      <c r="H118" s="24">
        <v>808</v>
      </c>
      <c r="I118" s="118">
        <v>0</v>
      </c>
      <c r="J118" s="41">
        <v>23.5</v>
      </c>
      <c r="K118" s="41">
        <f t="shared" si="6"/>
        <v>23.5</v>
      </c>
      <c r="L118" s="121">
        <f t="shared" si="7"/>
        <v>0</v>
      </c>
      <c r="M118" s="34">
        <v>55572</v>
      </c>
      <c r="N118" s="122">
        <f t="shared" si="3"/>
        <v>0</v>
      </c>
    </row>
    <row r="119" spans="1:14" ht="15" customHeight="1">
      <c r="A119" s="21" t="s">
        <v>158</v>
      </c>
      <c r="B119" s="22" t="s">
        <v>266</v>
      </c>
      <c r="C119" s="22" t="s">
        <v>39</v>
      </c>
      <c r="D119" s="22" t="s">
        <v>40</v>
      </c>
      <c r="E119" s="119"/>
      <c r="F119" s="23" t="s">
        <v>165</v>
      </c>
      <c r="G119" s="22" t="s">
        <v>46</v>
      </c>
      <c r="H119" s="24">
        <v>132</v>
      </c>
      <c r="I119" s="118">
        <v>0</v>
      </c>
      <c r="J119" s="41">
        <v>23.5</v>
      </c>
      <c r="K119" s="41">
        <f t="shared" si="6"/>
        <v>23.5</v>
      </c>
      <c r="L119" s="121">
        <f t="shared" si="7"/>
        <v>0</v>
      </c>
      <c r="M119" s="34">
        <v>5722</v>
      </c>
      <c r="N119" s="122">
        <f t="shared" si="3"/>
        <v>0</v>
      </c>
    </row>
    <row r="120" spans="1:14" ht="15" customHeight="1">
      <c r="A120" s="21" t="s">
        <v>285</v>
      </c>
      <c r="B120" s="22" t="s">
        <v>268</v>
      </c>
      <c r="C120" s="22" t="s">
        <v>39</v>
      </c>
      <c r="D120" s="22" t="s">
        <v>40</v>
      </c>
      <c r="E120" s="119"/>
      <c r="F120" s="23" t="s">
        <v>222</v>
      </c>
      <c r="G120" s="22" t="s">
        <v>46</v>
      </c>
      <c r="H120" s="24">
        <v>30</v>
      </c>
      <c r="I120" s="118">
        <v>0</v>
      </c>
      <c r="J120" s="41">
        <v>23.5</v>
      </c>
      <c r="K120" s="41">
        <f t="shared" si="6"/>
        <v>23.5</v>
      </c>
      <c r="L120" s="121">
        <f t="shared" si="7"/>
        <v>0</v>
      </c>
      <c r="M120" s="34">
        <v>49664</v>
      </c>
      <c r="N120" s="122">
        <f t="shared" si="3"/>
        <v>0</v>
      </c>
    </row>
    <row r="121" spans="1:14" ht="15" customHeight="1">
      <c r="A121" s="21" t="s">
        <v>287</v>
      </c>
      <c r="B121" s="22" t="s">
        <v>270</v>
      </c>
      <c r="C121" s="22" t="s">
        <v>39</v>
      </c>
      <c r="D121" s="22" t="s">
        <v>40</v>
      </c>
      <c r="E121" s="119"/>
      <c r="F121" s="23" t="s">
        <v>170</v>
      </c>
      <c r="G121" s="22" t="s">
        <v>46</v>
      </c>
      <c r="H121" s="24">
        <v>560</v>
      </c>
      <c r="I121" s="118">
        <v>0</v>
      </c>
      <c r="J121" s="41">
        <v>23.5</v>
      </c>
      <c r="K121" s="41">
        <f t="shared" si="6"/>
        <v>23.5</v>
      </c>
      <c r="L121" s="121">
        <f t="shared" si="7"/>
        <v>0</v>
      </c>
      <c r="M121" s="34">
        <v>25060</v>
      </c>
      <c r="N121" s="122">
        <f t="shared" si="3"/>
        <v>0</v>
      </c>
    </row>
    <row r="122" spans="1:14" ht="15" customHeight="1">
      <c r="A122" s="21" t="s">
        <v>347</v>
      </c>
      <c r="B122" s="22" t="s">
        <v>272</v>
      </c>
      <c r="C122" s="22" t="s">
        <v>39</v>
      </c>
      <c r="D122" s="22" t="s">
        <v>40</v>
      </c>
      <c r="E122" s="119"/>
      <c r="F122" s="23" t="s">
        <v>222</v>
      </c>
      <c r="G122" s="22" t="s">
        <v>46</v>
      </c>
      <c r="H122" s="24">
        <v>645</v>
      </c>
      <c r="I122" s="118">
        <v>0</v>
      </c>
      <c r="J122" s="41">
        <v>23.5</v>
      </c>
      <c r="K122" s="41">
        <f t="shared" si="6"/>
        <v>23.5</v>
      </c>
      <c r="L122" s="121">
        <f t="shared" si="7"/>
        <v>0</v>
      </c>
      <c r="M122" s="34">
        <v>45432</v>
      </c>
      <c r="N122" s="122">
        <f t="shared" si="3"/>
        <v>0</v>
      </c>
    </row>
    <row r="123" spans="1:14" ht="15" customHeight="1">
      <c r="A123" s="21" t="s">
        <v>349</v>
      </c>
      <c r="B123" s="22" t="s">
        <v>274</v>
      </c>
      <c r="C123" s="22" t="s">
        <v>50</v>
      </c>
      <c r="D123" s="22" t="s">
        <v>60</v>
      </c>
      <c r="E123" s="119" t="s">
        <v>147</v>
      </c>
      <c r="F123" s="23" t="s">
        <v>276</v>
      </c>
      <c r="G123" s="22"/>
      <c r="H123" s="24">
        <v>265</v>
      </c>
      <c r="I123" s="118">
        <v>0</v>
      </c>
      <c r="J123" s="41">
        <v>85</v>
      </c>
      <c r="K123" s="41">
        <f t="shared" si="6"/>
        <v>85</v>
      </c>
      <c r="L123" s="121">
        <f t="shared" si="7"/>
        <v>0</v>
      </c>
      <c r="M123" s="34">
        <v>91900</v>
      </c>
      <c r="N123" s="122">
        <f t="shared" si="3"/>
        <v>0</v>
      </c>
    </row>
    <row r="124" spans="1:14" ht="15" customHeight="1">
      <c r="A124" s="21" t="s">
        <v>351</v>
      </c>
      <c r="B124" s="22" t="s">
        <v>274</v>
      </c>
      <c r="C124" s="22" t="s">
        <v>50</v>
      </c>
      <c r="D124" s="22" t="s">
        <v>55</v>
      </c>
      <c r="E124" s="119" t="s">
        <v>147</v>
      </c>
      <c r="F124" s="23" t="s">
        <v>127</v>
      </c>
      <c r="G124" s="22"/>
      <c r="H124" s="24">
        <v>921</v>
      </c>
      <c r="I124" s="118">
        <v>0</v>
      </c>
      <c r="J124" s="41">
        <v>115</v>
      </c>
      <c r="K124" s="41">
        <f t="shared" si="6"/>
        <v>115</v>
      </c>
      <c r="L124" s="121">
        <f t="shared" si="7"/>
        <v>0</v>
      </c>
      <c r="M124" s="34">
        <v>28505</v>
      </c>
      <c r="N124" s="122">
        <f t="shared" si="3"/>
        <v>0</v>
      </c>
    </row>
    <row r="125" spans="1:14" ht="15" customHeight="1">
      <c r="A125" s="21" t="s">
        <v>353</v>
      </c>
      <c r="B125" s="22" t="s">
        <v>278</v>
      </c>
      <c r="C125" s="22" t="s">
        <v>50</v>
      </c>
      <c r="D125" s="22" t="s">
        <v>55</v>
      </c>
      <c r="E125" s="119" t="s">
        <v>147</v>
      </c>
      <c r="F125" s="23" t="s">
        <v>90</v>
      </c>
      <c r="G125" s="22"/>
      <c r="H125" s="24">
        <v>1</v>
      </c>
      <c r="I125" s="118">
        <v>0</v>
      </c>
      <c r="J125" s="41">
        <v>115</v>
      </c>
      <c r="K125" s="41">
        <f t="shared" si="6"/>
        <v>115</v>
      </c>
      <c r="L125" s="121">
        <f t="shared" si="7"/>
        <v>0</v>
      </c>
      <c r="M125" s="34">
        <v>91608</v>
      </c>
      <c r="N125" s="122">
        <f t="shared" si="3"/>
        <v>0</v>
      </c>
    </row>
    <row r="126" spans="1:14" ht="15" customHeight="1">
      <c r="A126" s="21" t="s">
        <v>359</v>
      </c>
      <c r="B126" s="22" t="s">
        <v>280</v>
      </c>
      <c r="C126" s="22" t="s">
        <v>50</v>
      </c>
      <c r="D126" s="22" t="s">
        <v>55</v>
      </c>
      <c r="E126" s="119" t="s">
        <v>97</v>
      </c>
      <c r="F126" s="23" t="s">
        <v>90</v>
      </c>
      <c r="G126" s="22"/>
      <c r="H126" s="24">
        <v>3</v>
      </c>
      <c r="I126" s="118">
        <v>0</v>
      </c>
      <c r="J126" s="41">
        <v>60</v>
      </c>
      <c r="K126" s="41">
        <f t="shared" si="6"/>
        <v>60</v>
      </c>
      <c r="L126" s="121">
        <f t="shared" si="7"/>
        <v>0</v>
      </c>
      <c r="M126" s="34"/>
      <c r="N126" s="122">
        <f t="shared" si="3"/>
        <v>0</v>
      </c>
    </row>
    <row r="127" spans="1:14" ht="15" customHeight="1">
      <c r="A127" s="21" t="s">
        <v>361</v>
      </c>
      <c r="B127" s="22" t="s">
        <v>282</v>
      </c>
      <c r="C127" s="22" t="s">
        <v>50</v>
      </c>
      <c r="D127" s="22" t="s">
        <v>55</v>
      </c>
      <c r="E127" s="119"/>
      <c r="F127" s="23" t="s">
        <v>276</v>
      </c>
      <c r="G127" s="22"/>
      <c r="H127" s="24">
        <v>111</v>
      </c>
      <c r="I127" s="118">
        <v>0</v>
      </c>
      <c r="J127" s="41">
        <v>115</v>
      </c>
      <c r="K127" s="41">
        <f t="shared" si="6"/>
        <v>115</v>
      </c>
      <c r="L127" s="121">
        <f t="shared" si="7"/>
        <v>0</v>
      </c>
      <c r="M127" s="34">
        <v>92559</v>
      </c>
      <c r="N127" s="122">
        <f t="shared" si="3"/>
        <v>0</v>
      </c>
    </row>
    <row r="128" spans="1:14" ht="15" customHeight="1">
      <c r="A128" s="21" t="s">
        <v>362</v>
      </c>
      <c r="B128" s="22" t="s">
        <v>284</v>
      </c>
      <c r="C128" s="22" t="s">
        <v>50</v>
      </c>
      <c r="D128" s="22" t="s">
        <v>55</v>
      </c>
      <c r="E128" s="119"/>
      <c r="F128" s="23" t="s">
        <v>127</v>
      </c>
      <c r="G128" s="22"/>
      <c r="H128" s="24">
        <v>218</v>
      </c>
      <c r="I128" s="118">
        <v>0</v>
      </c>
      <c r="J128" s="41">
        <v>115</v>
      </c>
      <c r="K128" s="41">
        <f t="shared" si="6"/>
        <v>115</v>
      </c>
      <c r="L128" s="121">
        <f t="shared" si="7"/>
        <v>0</v>
      </c>
      <c r="M128" s="34">
        <v>91001</v>
      </c>
      <c r="N128" s="122">
        <f t="shared" si="3"/>
        <v>0</v>
      </c>
    </row>
    <row r="129" spans="1:14" ht="15" customHeight="1">
      <c r="A129" s="21" t="s">
        <v>365</v>
      </c>
      <c r="B129" s="22" t="s">
        <v>286</v>
      </c>
      <c r="C129" s="22" t="s">
        <v>160</v>
      </c>
      <c r="D129" s="22" t="s">
        <v>45</v>
      </c>
      <c r="E129" s="119" t="s">
        <v>147</v>
      </c>
      <c r="F129" s="23"/>
      <c r="G129" s="22" t="s">
        <v>46</v>
      </c>
      <c r="H129" s="24">
        <v>39</v>
      </c>
      <c r="I129" s="118">
        <v>0</v>
      </c>
      <c r="J129" s="41">
        <v>10</v>
      </c>
      <c r="K129" s="125">
        <v>10</v>
      </c>
      <c r="L129" s="126" t="s">
        <v>47</v>
      </c>
      <c r="M129" s="34">
        <v>92177</v>
      </c>
      <c r="N129" s="122">
        <f t="shared" si="3"/>
        <v>0</v>
      </c>
    </row>
    <row r="130" spans="1:14" ht="15" customHeight="1">
      <c r="A130" s="21" t="s">
        <v>366</v>
      </c>
      <c r="B130" s="22" t="s">
        <v>288</v>
      </c>
      <c r="C130" s="22" t="s">
        <v>160</v>
      </c>
      <c r="D130" s="22" t="s">
        <v>40</v>
      </c>
      <c r="E130" s="119" t="s">
        <v>97</v>
      </c>
      <c r="F130" s="23"/>
      <c r="G130" s="22" t="s">
        <v>46</v>
      </c>
      <c r="H130" s="24">
        <v>99</v>
      </c>
      <c r="I130" s="118">
        <v>0</v>
      </c>
      <c r="J130" s="41">
        <v>12</v>
      </c>
      <c r="K130" s="125">
        <v>12</v>
      </c>
      <c r="L130" s="126" t="s">
        <v>47</v>
      </c>
      <c r="M130" s="34">
        <v>92068</v>
      </c>
      <c r="N130" s="122">
        <f t="shared" si="3"/>
        <v>0</v>
      </c>
    </row>
    <row r="131" spans="1:14" ht="15" customHeight="1">
      <c r="A131" s="21" t="s">
        <v>368</v>
      </c>
      <c r="B131" s="22" t="s">
        <v>290</v>
      </c>
      <c r="C131" s="22" t="s">
        <v>44</v>
      </c>
      <c r="D131" s="22" t="s">
        <v>45</v>
      </c>
      <c r="E131" s="119"/>
      <c r="F131" s="23"/>
      <c r="G131" s="22" t="s">
        <v>46</v>
      </c>
      <c r="H131" s="24">
        <v>20</v>
      </c>
      <c r="I131" s="118">
        <v>0</v>
      </c>
      <c r="J131" s="41">
        <v>9.5</v>
      </c>
      <c r="K131" s="125">
        <v>9.5</v>
      </c>
      <c r="L131" s="126" t="s">
        <v>47</v>
      </c>
      <c r="M131" s="34">
        <v>100582</v>
      </c>
      <c r="N131" s="122">
        <f t="shared" si="3"/>
        <v>0</v>
      </c>
    </row>
    <row r="132" spans="1:14" ht="15" customHeight="1">
      <c r="A132" s="21" t="s">
        <v>370</v>
      </c>
      <c r="B132" s="22" t="s">
        <v>292</v>
      </c>
      <c r="C132" s="22" t="s">
        <v>39</v>
      </c>
      <c r="D132" s="22" t="s">
        <v>40</v>
      </c>
      <c r="E132" s="119"/>
      <c r="F132" s="23" t="s">
        <v>41</v>
      </c>
      <c r="G132" s="22" t="s">
        <v>46</v>
      </c>
      <c r="H132" s="24">
        <v>253</v>
      </c>
      <c r="I132" s="118">
        <v>0</v>
      </c>
      <c r="J132" s="41">
        <v>23.5</v>
      </c>
      <c r="K132" s="41">
        <f t="shared" ref="K132:K167" si="8">J132*(1-$N$11)</f>
        <v>23.5</v>
      </c>
      <c r="L132" s="121">
        <f t="shared" ref="L132:L167" si="9">1-(K132/J132)</f>
        <v>0</v>
      </c>
      <c r="M132" s="34">
        <v>91554</v>
      </c>
      <c r="N132" s="122">
        <f t="shared" si="3"/>
        <v>0</v>
      </c>
    </row>
    <row r="133" spans="1:14" ht="15" customHeight="1">
      <c r="A133" s="21" t="s">
        <v>371</v>
      </c>
      <c r="B133" s="22" t="s">
        <v>294</v>
      </c>
      <c r="C133" s="22" t="s">
        <v>39</v>
      </c>
      <c r="D133" s="22" t="s">
        <v>40</v>
      </c>
      <c r="E133" s="119"/>
      <c r="F133" s="23" t="s">
        <v>138</v>
      </c>
      <c r="G133" s="22" t="s">
        <v>46</v>
      </c>
      <c r="H133" s="24">
        <v>172</v>
      </c>
      <c r="I133" s="118">
        <v>0</v>
      </c>
      <c r="J133" s="41">
        <v>23.5</v>
      </c>
      <c r="K133" s="41">
        <f t="shared" si="8"/>
        <v>23.5</v>
      </c>
      <c r="L133" s="121">
        <f t="shared" si="9"/>
        <v>0</v>
      </c>
      <c r="M133" s="34">
        <v>19239</v>
      </c>
      <c r="N133" s="122">
        <f t="shared" si="3"/>
        <v>0</v>
      </c>
    </row>
    <row r="134" spans="1:14" ht="15" customHeight="1">
      <c r="A134" s="21" t="s">
        <v>373</v>
      </c>
      <c r="B134" s="22" t="s">
        <v>296</v>
      </c>
      <c r="C134" s="22" t="s">
        <v>39</v>
      </c>
      <c r="D134" s="22" t="s">
        <v>40</v>
      </c>
      <c r="E134" s="119"/>
      <c r="F134" s="23" t="s">
        <v>41</v>
      </c>
      <c r="G134" s="22" t="s">
        <v>46</v>
      </c>
      <c r="H134" s="24">
        <v>911</v>
      </c>
      <c r="I134" s="118">
        <v>0</v>
      </c>
      <c r="J134" s="41">
        <v>23.5</v>
      </c>
      <c r="K134" s="41">
        <f t="shared" si="8"/>
        <v>23.5</v>
      </c>
      <c r="L134" s="121">
        <f t="shared" si="9"/>
        <v>0</v>
      </c>
      <c r="M134" s="34">
        <v>16717</v>
      </c>
      <c r="N134" s="122">
        <f t="shared" si="3"/>
        <v>0</v>
      </c>
    </row>
    <row r="135" spans="1:14" ht="15" customHeight="1">
      <c r="A135" s="21" t="s">
        <v>375</v>
      </c>
      <c r="B135" s="22" t="s">
        <v>298</v>
      </c>
      <c r="C135" s="22" t="s">
        <v>39</v>
      </c>
      <c r="D135" s="22" t="s">
        <v>40</v>
      </c>
      <c r="E135" s="119"/>
      <c r="F135" s="23" t="s">
        <v>41</v>
      </c>
      <c r="G135" s="22" t="s">
        <v>46</v>
      </c>
      <c r="H135" s="24">
        <v>31</v>
      </c>
      <c r="I135" s="118">
        <v>0</v>
      </c>
      <c r="J135" s="41">
        <v>23.5</v>
      </c>
      <c r="K135" s="41">
        <f t="shared" si="8"/>
        <v>23.5</v>
      </c>
      <c r="L135" s="121">
        <f t="shared" si="9"/>
        <v>0</v>
      </c>
      <c r="M135" s="34">
        <v>10212</v>
      </c>
      <c r="N135" s="122">
        <f t="shared" si="3"/>
        <v>0</v>
      </c>
    </row>
    <row r="136" spans="1:14" ht="15" customHeight="1">
      <c r="A136" s="21" t="s">
        <v>377</v>
      </c>
      <c r="B136" s="22" t="s">
        <v>300</v>
      </c>
      <c r="C136" s="22" t="s">
        <v>39</v>
      </c>
      <c r="D136" s="22" t="s">
        <v>40</v>
      </c>
      <c r="E136" s="119"/>
      <c r="F136" s="23" t="s">
        <v>122</v>
      </c>
      <c r="G136" s="22" t="s">
        <v>46</v>
      </c>
      <c r="H136" s="24">
        <v>503</v>
      </c>
      <c r="I136" s="118">
        <v>0</v>
      </c>
      <c r="J136" s="41">
        <v>23.5</v>
      </c>
      <c r="K136" s="41">
        <f t="shared" si="8"/>
        <v>23.5</v>
      </c>
      <c r="L136" s="121">
        <f t="shared" si="9"/>
        <v>0</v>
      </c>
      <c r="M136" s="34">
        <v>43014</v>
      </c>
      <c r="N136" s="122">
        <f t="shared" si="3"/>
        <v>0</v>
      </c>
    </row>
    <row r="137" spans="1:14" ht="15" customHeight="1">
      <c r="A137" s="21" t="s">
        <v>378</v>
      </c>
      <c r="B137" s="22" t="s">
        <v>302</v>
      </c>
      <c r="C137" s="22" t="s">
        <v>39</v>
      </c>
      <c r="D137" s="22" t="s">
        <v>40</v>
      </c>
      <c r="E137" s="119"/>
      <c r="F137" s="23" t="s">
        <v>122</v>
      </c>
      <c r="G137" s="22" t="s">
        <v>46</v>
      </c>
      <c r="H137" s="24">
        <v>758</v>
      </c>
      <c r="I137" s="118">
        <v>0</v>
      </c>
      <c r="J137" s="41">
        <v>23.5</v>
      </c>
      <c r="K137" s="41">
        <f t="shared" si="8"/>
        <v>23.5</v>
      </c>
      <c r="L137" s="121">
        <f t="shared" si="9"/>
        <v>0</v>
      </c>
      <c r="M137" s="34">
        <v>91556</v>
      </c>
      <c r="N137" s="122">
        <f t="shared" si="3"/>
        <v>0</v>
      </c>
    </row>
    <row r="138" spans="1:14" ht="15" customHeight="1">
      <c r="A138" s="21" t="s">
        <v>380</v>
      </c>
      <c r="B138" s="22" t="s">
        <v>304</v>
      </c>
      <c r="C138" s="22" t="s">
        <v>39</v>
      </c>
      <c r="D138" s="22" t="s">
        <v>45</v>
      </c>
      <c r="E138" s="119"/>
      <c r="F138" s="84" t="s">
        <v>1884</v>
      </c>
      <c r="G138" s="22"/>
      <c r="H138" s="24">
        <v>1938</v>
      </c>
      <c r="I138" s="118">
        <v>0</v>
      </c>
      <c r="J138" s="41">
        <v>19</v>
      </c>
      <c r="K138" s="41">
        <f t="shared" si="8"/>
        <v>19</v>
      </c>
      <c r="L138" s="121">
        <f t="shared" si="9"/>
        <v>0</v>
      </c>
      <c r="M138" s="34">
        <v>94021</v>
      </c>
      <c r="N138" s="122">
        <f t="shared" si="3"/>
        <v>0</v>
      </c>
    </row>
    <row r="139" spans="1:14" ht="15" customHeight="1">
      <c r="A139" s="21" t="s">
        <v>383</v>
      </c>
      <c r="B139" s="22" t="s">
        <v>304</v>
      </c>
      <c r="C139" s="22" t="s">
        <v>39</v>
      </c>
      <c r="D139" s="22" t="s">
        <v>40</v>
      </c>
      <c r="E139" s="119"/>
      <c r="F139" s="23" t="s">
        <v>41</v>
      </c>
      <c r="G139" s="22"/>
      <c r="H139" s="24">
        <v>396</v>
      </c>
      <c r="I139" s="118">
        <v>0</v>
      </c>
      <c r="J139" s="41">
        <v>25.5</v>
      </c>
      <c r="K139" s="41">
        <f t="shared" si="8"/>
        <v>25.5</v>
      </c>
      <c r="L139" s="121">
        <f t="shared" si="9"/>
        <v>0</v>
      </c>
      <c r="M139" s="34">
        <v>92550</v>
      </c>
      <c r="N139" s="122">
        <f t="shared" si="3"/>
        <v>0</v>
      </c>
    </row>
    <row r="140" spans="1:14" ht="15" customHeight="1">
      <c r="A140" s="21" t="s">
        <v>385</v>
      </c>
      <c r="B140" s="22" t="s">
        <v>307</v>
      </c>
      <c r="C140" s="22" t="s">
        <v>39</v>
      </c>
      <c r="D140" s="22" t="s">
        <v>40</v>
      </c>
      <c r="E140" s="119"/>
      <c r="F140" s="23" t="s">
        <v>122</v>
      </c>
      <c r="G140" s="22"/>
      <c r="H140" s="24">
        <v>500</v>
      </c>
      <c r="I140" s="118">
        <v>0</v>
      </c>
      <c r="J140" s="41">
        <v>25.5</v>
      </c>
      <c r="K140" s="41">
        <f t="shared" si="8"/>
        <v>25.5</v>
      </c>
      <c r="L140" s="121">
        <f t="shared" si="9"/>
        <v>0</v>
      </c>
      <c r="M140" s="34">
        <v>11063</v>
      </c>
      <c r="N140" s="122">
        <f t="shared" si="3"/>
        <v>0</v>
      </c>
    </row>
    <row r="141" spans="1:14" ht="15" customHeight="1">
      <c r="A141" s="21" t="s">
        <v>387</v>
      </c>
      <c r="B141" s="22" t="s">
        <v>309</v>
      </c>
      <c r="C141" s="22" t="s">
        <v>39</v>
      </c>
      <c r="D141" s="22" t="s">
        <v>137</v>
      </c>
      <c r="E141" s="119"/>
      <c r="F141" s="23" t="s">
        <v>170</v>
      </c>
      <c r="G141" s="22"/>
      <c r="H141" s="24">
        <v>320</v>
      </c>
      <c r="I141" s="118">
        <v>0</v>
      </c>
      <c r="J141" s="41">
        <v>15</v>
      </c>
      <c r="K141" s="41">
        <f t="shared" si="8"/>
        <v>15</v>
      </c>
      <c r="L141" s="121">
        <f t="shared" si="9"/>
        <v>0</v>
      </c>
      <c r="M141" s="34">
        <v>94030</v>
      </c>
      <c r="N141" s="122">
        <f t="shared" si="3"/>
        <v>0</v>
      </c>
    </row>
    <row r="142" spans="1:14" ht="15" customHeight="1">
      <c r="A142" s="21" t="s">
        <v>389</v>
      </c>
      <c r="B142" s="22" t="s">
        <v>311</v>
      </c>
      <c r="C142" s="22" t="s">
        <v>39</v>
      </c>
      <c r="D142" s="22" t="s">
        <v>40</v>
      </c>
      <c r="E142" s="119"/>
      <c r="F142" s="23" t="s">
        <v>222</v>
      </c>
      <c r="G142" s="22"/>
      <c r="H142" s="24">
        <v>2000</v>
      </c>
      <c r="I142" s="118">
        <v>0</v>
      </c>
      <c r="J142" s="41">
        <v>25.5</v>
      </c>
      <c r="K142" s="41">
        <f t="shared" si="8"/>
        <v>25.5</v>
      </c>
      <c r="L142" s="121">
        <f t="shared" si="9"/>
        <v>0</v>
      </c>
      <c r="M142" s="34">
        <v>50291</v>
      </c>
      <c r="N142" s="122">
        <f t="shared" si="3"/>
        <v>0</v>
      </c>
    </row>
    <row r="143" spans="1:14" ht="15" customHeight="1">
      <c r="A143" s="21" t="s">
        <v>391</v>
      </c>
      <c r="B143" s="22" t="s">
        <v>311</v>
      </c>
      <c r="C143" s="22" t="s">
        <v>39</v>
      </c>
      <c r="D143" s="22" t="s">
        <v>51</v>
      </c>
      <c r="E143" s="119"/>
      <c r="F143" s="23" t="s">
        <v>227</v>
      </c>
      <c r="G143" s="22"/>
      <c r="H143" s="24">
        <v>1680</v>
      </c>
      <c r="I143" s="118">
        <v>0</v>
      </c>
      <c r="J143" s="41">
        <v>31.5</v>
      </c>
      <c r="K143" s="41">
        <f t="shared" si="8"/>
        <v>31.5</v>
      </c>
      <c r="L143" s="121">
        <f t="shared" si="9"/>
        <v>0</v>
      </c>
      <c r="M143" s="34">
        <v>9270</v>
      </c>
      <c r="N143" s="122">
        <f t="shared" si="3"/>
        <v>0</v>
      </c>
    </row>
    <row r="144" spans="1:14" ht="15" customHeight="1">
      <c r="A144" s="21" t="s">
        <v>448</v>
      </c>
      <c r="B144" s="22" t="s">
        <v>314</v>
      </c>
      <c r="C144" s="22" t="s">
        <v>39</v>
      </c>
      <c r="D144" s="22" t="s">
        <v>40</v>
      </c>
      <c r="E144" s="119"/>
      <c r="F144" s="23" t="s">
        <v>122</v>
      </c>
      <c r="G144" s="22"/>
      <c r="H144" s="24">
        <v>1691</v>
      </c>
      <c r="I144" s="118">
        <v>0</v>
      </c>
      <c r="J144" s="41">
        <v>25.5</v>
      </c>
      <c r="K144" s="41">
        <f t="shared" si="8"/>
        <v>25.5</v>
      </c>
      <c r="L144" s="121">
        <f t="shared" si="9"/>
        <v>0</v>
      </c>
      <c r="M144" s="34">
        <v>91113</v>
      </c>
      <c r="N144" s="122">
        <f t="shared" si="3"/>
        <v>0</v>
      </c>
    </row>
    <row r="145" spans="1:14" ht="15" customHeight="1">
      <c r="A145" s="21" t="s">
        <v>521</v>
      </c>
      <c r="B145" s="22" t="s">
        <v>316</v>
      </c>
      <c r="C145" s="22" t="s">
        <v>39</v>
      </c>
      <c r="D145" s="22" t="s">
        <v>40</v>
      </c>
      <c r="E145" s="119"/>
      <c r="F145" s="23" t="s">
        <v>138</v>
      </c>
      <c r="G145" s="22"/>
      <c r="H145" s="24">
        <v>457</v>
      </c>
      <c r="I145" s="118">
        <v>0</v>
      </c>
      <c r="J145" s="41">
        <v>25.5</v>
      </c>
      <c r="K145" s="41">
        <f t="shared" si="8"/>
        <v>25.5</v>
      </c>
      <c r="L145" s="121">
        <f t="shared" si="9"/>
        <v>0</v>
      </c>
      <c r="M145" s="34">
        <v>91338</v>
      </c>
      <c r="N145" s="122">
        <f t="shared" si="3"/>
        <v>0</v>
      </c>
    </row>
    <row r="146" spans="1:14" ht="15" customHeight="1">
      <c r="A146" s="21" t="s">
        <v>523</v>
      </c>
      <c r="B146" s="22" t="s">
        <v>318</v>
      </c>
      <c r="C146" s="22" t="s">
        <v>39</v>
      </c>
      <c r="D146" s="22" t="s">
        <v>45</v>
      </c>
      <c r="E146" s="119"/>
      <c r="F146" s="84" t="s">
        <v>1884</v>
      </c>
      <c r="G146" s="22"/>
      <c r="H146" s="24">
        <v>205</v>
      </c>
      <c r="I146" s="118">
        <v>0</v>
      </c>
      <c r="J146" s="41">
        <v>19</v>
      </c>
      <c r="K146" s="41">
        <f t="shared" si="8"/>
        <v>19</v>
      </c>
      <c r="L146" s="121">
        <f t="shared" si="9"/>
        <v>0</v>
      </c>
      <c r="M146" s="34">
        <v>91229</v>
      </c>
      <c r="N146" s="122">
        <f t="shared" si="3"/>
        <v>0</v>
      </c>
    </row>
    <row r="147" spans="1:14" ht="15" customHeight="1">
      <c r="A147" s="21" t="s">
        <v>557</v>
      </c>
      <c r="B147" s="22" t="s">
        <v>318</v>
      </c>
      <c r="C147" s="22" t="s">
        <v>39</v>
      </c>
      <c r="D147" s="22" t="s">
        <v>40</v>
      </c>
      <c r="E147" s="119"/>
      <c r="F147" s="23" t="s">
        <v>41</v>
      </c>
      <c r="G147" s="22"/>
      <c r="H147" s="24">
        <v>140</v>
      </c>
      <c r="I147" s="118">
        <v>0</v>
      </c>
      <c r="J147" s="41">
        <v>25.5</v>
      </c>
      <c r="K147" s="41">
        <f t="shared" si="8"/>
        <v>25.5</v>
      </c>
      <c r="L147" s="121">
        <f t="shared" si="9"/>
        <v>0</v>
      </c>
      <c r="M147" s="34">
        <v>35731</v>
      </c>
      <c r="N147" s="122">
        <f t="shared" si="3"/>
        <v>0</v>
      </c>
    </row>
    <row r="148" spans="1:14" ht="15" customHeight="1">
      <c r="A148" s="21" t="s">
        <v>559</v>
      </c>
      <c r="B148" s="22" t="s">
        <v>321</v>
      </c>
      <c r="C148" s="22" t="s">
        <v>39</v>
      </c>
      <c r="D148" s="22" t="s">
        <v>40</v>
      </c>
      <c r="E148" s="119"/>
      <c r="F148" s="23" t="s">
        <v>222</v>
      </c>
      <c r="G148" s="22"/>
      <c r="H148" s="24">
        <v>25</v>
      </c>
      <c r="I148" s="118">
        <v>0</v>
      </c>
      <c r="J148" s="41">
        <v>25.5</v>
      </c>
      <c r="K148" s="41">
        <f t="shared" si="8"/>
        <v>25.5</v>
      </c>
      <c r="L148" s="121">
        <f t="shared" si="9"/>
        <v>0</v>
      </c>
      <c r="M148" s="34">
        <v>50292</v>
      </c>
      <c r="N148" s="122">
        <f t="shared" ref="N148:N211" si="10">I148 * K148</f>
        <v>0</v>
      </c>
    </row>
    <row r="149" spans="1:14" ht="15" customHeight="1">
      <c r="A149" s="21" t="s">
        <v>573</v>
      </c>
      <c r="B149" s="22" t="s">
        <v>323</v>
      </c>
      <c r="C149" s="22" t="s">
        <v>39</v>
      </c>
      <c r="D149" s="22" t="s">
        <v>137</v>
      </c>
      <c r="E149" s="119"/>
      <c r="F149" s="23" t="s">
        <v>138</v>
      </c>
      <c r="G149" s="22"/>
      <c r="H149" s="24">
        <v>1970</v>
      </c>
      <c r="I149" s="118">
        <v>0</v>
      </c>
      <c r="J149" s="41">
        <v>10</v>
      </c>
      <c r="K149" s="41">
        <f t="shared" si="8"/>
        <v>10</v>
      </c>
      <c r="L149" s="121">
        <f t="shared" si="9"/>
        <v>0</v>
      </c>
      <c r="M149" s="34">
        <v>94024</v>
      </c>
      <c r="N149" s="122">
        <f t="shared" si="10"/>
        <v>0</v>
      </c>
    </row>
    <row r="150" spans="1:14" ht="15" customHeight="1">
      <c r="A150" s="21" t="s">
        <v>586</v>
      </c>
      <c r="B150" s="22" t="s">
        <v>323</v>
      </c>
      <c r="C150" s="22" t="s">
        <v>39</v>
      </c>
      <c r="D150" s="22" t="s">
        <v>51</v>
      </c>
      <c r="E150" s="119"/>
      <c r="F150" s="84" t="s">
        <v>1885</v>
      </c>
      <c r="G150" s="22"/>
      <c r="H150" s="24">
        <v>523</v>
      </c>
      <c r="I150" s="118">
        <v>0</v>
      </c>
      <c r="J150" s="41">
        <v>31.5</v>
      </c>
      <c r="K150" s="41">
        <f t="shared" si="8"/>
        <v>31.5</v>
      </c>
      <c r="L150" s="121">
        <f t="shared" si="9"/>
        <v>0</v>
      </c>
      <c r="M150" s="34">
        <v>48778</v>
      </c>
      <c r="N150" s="122">
        <f t="shared" si="10"/>
        <v>0</v>
      </c>
    </row>
    <row r="151" spans="1:14" ht="15" customHeight="1">
      <c r="A151" s="21" t="s">
        <v>588</v>
      </c>
      <c r="B151" s="22" t="s">
        <v>323</v>
      </c>
      <c r="C151" s="22" t="s">
        <v>39</v>
      </c>
      <c r="D151" s="22" t="s">
        <v>60</v>
      </c>
      <c r="E151" s="119"/>
      <c r="F151" s="84" t="s">
        <v>1886</v>
      </c>
      <c r="G151" s="22"/>
      <c r="H151" s="24">
        <v>697</v>
      </c>
      <c r="I151" s="118">
        <v>0</v>
      </c>
      <c r="J151" s="41">
        <v>45</v>
      </c>
      <c r="K151" s="41">
        <f t="shared" si="8"/>
        <v>45</v>
      </c>
      <c r="L151" s="121">
        <f t="shared" si="9"/>
        <v>0</v>
      </c>
      <c r="M151" s="34">
        <v>29427</v>
      </c>
      <c r="N151" s="122">
        <f t="shared" si="10"/>
        <v>0</v>
      </c>
    </row>
    <row r="152" spans="1:14" ht="15" customHeight="1">
      <c r="A152" s="21" t="s">
        <v>590</v>
      </c>
      <c r="B152" s="22" t="s">
        <v>323</v>
      </c>
      <c r="C152" s="22" t="s">
        <v>39</v>
      </c>
      <c r="D152" s="22" t="s">
        <v>55</v>
      </c>
      <c r="E152" s="119"/>
      <c r="F152" s="23" t="s">
        <v>224</v>
      </c>
      <c r="G152" s="22"/>
      <c r="H152" s="24">
        <v>237</v>
      </c>
      <c r="I152" s="118">
        <v>0</v>
      </c>
      <c r="J152" s="41">
        <v>75</v>
      </c>
      <c r="K152" s="41">
        <f t="shared" si="8"/>
        <v>75</v>
      </c>
      <c r="L152" s="121">
        <f t="shared" si="9"/>
        <v>0</v>
      </c>
      <c r="M152" s="34">
        <v>92562</v>
      </c>
      <c r="N152" s="122">
        <f t="shared" si="10"/>
        <v>0</v>
      </c>
    </row>
    <row r="153" spans="1:14" ht="15" customHeight="1">
      <c r="A153" s="21" t="s">
        <v>592</v>
      </c>
      <c r="B153" s="22" t="s">
        <v>328</v>
      </c>
      <c r="C153" s="22" t="s">
        <v>39</v>
      </c>
      <c r="D153" s="22" t="s">
        <v>45</v>
      </c>
      <c r="E153" s="119"/>
      <c r="F153" s="84" t="s">
        <v>1887</v>
      </c>
      <c r="G153" s="22"/>
      <c r="H153" s="24">
        <v>262</v>
      </c>
      <c r="I153" s="118">
        <v>0</v>
      </c>
      <c r="J153" s="41">
        <v>19</v>
      </c>
      <c r="K153" s="41">
        <f t="shared" si="8"/>
        <v>19</v>
      </c>
      <c r="L153" s="121">
        <f t="shared" si="9"/>
        <v>0</v>
      </c>
      <c r="M153" s="34">
        <v>91856</v>
      </c>
      <c r="N153" s="122">
        <f t="shared" si="10"/>
        <v>0</v>
      </c>
    </row>
    <row r="154" spans="1:14" ht="15" customHeight="1">
      <c r="A154" s="21" t="s">
        <v>626</v>
      </c>
      <c r="B154" s="22" t="s">
        <v>330</v>
      </c>
      <c r="C154" s="22" t="s">
        <v>39</v>
      </c>
      <c r="D154" s="22" t="s">
        <v>137</v>
      </c>
      <c r="E154" s="119"/>
      <c r="F154" s="23" t="s">
        <v>170</v>
      </c>
      <c r="G154" s="22"/>
      <c r="H154" s="24">
        <v>504</v>
      </c>
      <c r="I154" s="118">
        <v>0</v>
      </c>
      <c r="J154" s="41">
        <v>10</v>
      </c>
      <c r="K154" s="41">
        <f t="shared" si="8"/>
        <v>10</v>
      </c>
      <c r="L154" s="121">
        <f t="shared" si="9"/>
        <v>0</v>
      </c>
      <c r="M154" s="34">
        <v>91903</v>
      </c>
      <c r="N154" s="122">
        <f t="shared" si="10"/>
        <v>0</v>
      </c>
    </row>
    <row r="155" spans="1:14" ht="15" customHeight="1">
      <c r="A155" s="21" t="s">
        <v>628</v>
      </c>
      <c r="B155" s="22" t="s">
        <v>330</v>
      </c>
      <c r="C155" s="22" t="s">
        <v>39</v>
      </c>
      <c r="D155" s="22" t="s">
        <v>40</v>
      </c>
      <c r="E155" s="119"/>
      <c r="F155" s="23" t="s">
        <v>41</v>
      </c>
      <c r="G155" s="22"/>
      <c r="H155" s="24">
        <v>535</v>
      </c>
      <c r="I155" s="118">
        <v>0</v>
      </c>
      <c r="J155" s="41">
        <v>25.5</v>
      </c>
      <c r="K155" s="41">
        <f t="shared" si="8"/>
        <v>25.5</v>
      </c>
      <c r="L155" s="121">
        <f t="shared" si="9"/>
        <v>0</v>
      </c>
      <c r="M155" s="34">
        <v>21749</v>
      </c>
      <c r="N155" s="122">
        <f t="shared" si="10"/>
        <v>0</v>
      </c>
    </row>
    <row r="156" spans="1:14" ht="15" customHeight="1">
      <c r="A156" s="21" t="s">
        <v>634</v>
      </c>
      <c r="B156" s="22" t="s">
        <v>330</v>
      </c>
      <c r="C156" s="22" t="s">
        <v>39</v>
      </c>
      <c r="D156" s="22" t="s">
        <v>51</v>
      </c>
      <c r="E156" s="119"/>
      <c r="F156" s="23" t="s">
        <v>170</v>
      </c>
      <c r="G156" s="22"/>
      <c r="H156" s="24">
        <v>475</v>
      </c>
      <c r="I156" s="118">
        <v>0</v>
      </c>
      <c r="J156" s="41">
        <v>31.5</v>
      </c>
      <c r="K156" s="41">
        <f t="shared" si="8"/>
        <v>31.5</v>
      </c>
      <c r="L156" s="121">
        <f t="shared" si="9"/>
        <v>0</v>
      </c>
      <c r="M156" s="34">
        <v>46413</v>
      </c>
      <c r="N156" s="122">
        <f t="shared" si="10"/>
        <v>0</v>
      </c>
    </row>
    <row r="157" spans="1:14" ht="15" customHeight="1">
      <c r="A157" s="21" t="s">
        <v>636</v>
      </c>
      <c r="B157" s="22" t="s">
        <v>330</v>
      </c>
      <c r="C157" s="22" t="s">
        <v>39</v>
      </c>
      <c r="D157" s="22" t="s">
        <v>60</v>
      </c>
      <c r="E157" s="119"/>
      <c r="F157" s="23" t="s">
        <v>165</v>
      </c>
      <c r="G157" s="22"/>
      <c r="H157" s="24">
        <v>911</v>
      </c>
      <c r="I157" s="118">
        <v>0</v>
      </c>
      <c r="J157" s="41">
        <v>45</v>
      </c>
      <c r="K157" s="41">
        <f t="shared" si="8"/>
        <v>45</v>
      </c>
      <c r="L157" s="121">
        <f t="shared" si="9"/>
        <v>0</v>
      </c>
      <c r="M157" s="34">
        <v>5277</v>
      </c>
      <c r="N157" s="122">
        <f t="shared" si="10"/>
        <v>0</v>
      </c>
    </row>
    <row r="158" spans="1:14" ht="15" customHeight="1">
      <c r="A158" s="21" t="s">
        <v>774</v>
      </c>
      <c r="B158" s="22" t="s">
        <v>330</v>
      </c>
      <c r="C158" s="22" t="s">
        <v>39</v>
      </c>
      <c r="D158" s="22" t="s">
        <v>55</v>
      </c>
      <c r="E158" s="119"/>
      <c r="F158" s="23" t="s">
        <v>58</v>
      </c>
      <c r="G158" s="22"/>
      <c r="H158" s="24">
        <v>715</v>
      </c>
      <c r="I158" s="118">
        <v>0</v>
      </c>
      <c r="J158" s="41">
        <v>75</v>
      </c>
      <c r="K158" s="41">
        <f t="shared" si="8"/>
        <v>75</v>
      </c>
      <c r="L158" s="121">
        <f t="shared" si="9"/>
        <v>0</v>
      </c>
      <c r="M158" s="34">
        <v>12993</v>
      </c>
      <c r="N158" s="122">
        <f t="shared" si="10"/>
        <v>0</v>
      </c>
    </row>
    <row r="159" spans="1:14" ht="15" customHeight="1">
      <c r="A159" s="21" t="s">
        <v>776</v>
      </c>
      <c r="B159" s="22" t="s">
        <v>336</v>
      </c>
      <c r="C159" s="22" t="s">
        <v>39</v>
      </c>
      <c r="D159" s="22" t="s">
        <v>40</v>
      </c>
      <c r="E159" s="119"/>
      <c r="F159" s="23" t="s">
        <v>165</v>
      </c>
      <c r="G159" s="22"/>
      <c r="H159" s="24">
        <v>294</v>
      </c>
      <c r="I159" s="118">
        <v>0</v>
      </c>
      <c r="J159" s="41">
        <v>25.5</v>
      </c>
      <c r="K159" s="41">
        <f t="shared" si="8"/>
        <v>25.5</v>
      </c>
      <c r="L159" s="121">
        <f t="shared" si="9"/>
        <v>0</v>
      </c>
      <c r="M159" s="34">
        <v>7948</v>
      </c>
      <c r="N159" s="122">
        <f t="shared" si="10"/>
        <v>0</v>
      </c>
    </row>
    <row r="160" spans="1:14" ht="15" customHeight="1">
      <c r="A160" s="21" t="s">
        <v>944</v>
      </c>
      <c r="B160" s="22" t="s">
        <v>336</v>
      </c>
      <c r="C160" s="22" t="s">
        <v>39</v>
      </c>
      <c r="D160" s="22" t="s">
        <v>51</v>
      </c>
      <c r="E160" s="119"/>
      <c r="F160" s="23" t="s">
        <v>58</v>
      </c>
      <c r="G160" s="22"/>
      <c r="H160" s="24">
        <v>602</v>
      </c>
      <c r="I160" s="118">
        <v>0</v>
      </c>
      <c r="J160" s="41">
        <v>31.5</v>
      </c>
      <c r="K160" s="41">
        <f t="shared" si="8"/>
        <v>31.5</v>
      </c>
      <c r="L160" s="121">
        <f t="shared" si="9"/>
        <v>0</v>
      </c>
      <c r="M160" s="34">
        <v>269</v>
      </c>
      <c r="N160" s="122">
        <f t="shared" si="10"/>
        <v>0</v>
      </c>
    </row>
    <row r="161" spans="1:14" ht="15" customHeight="1">
      <c r="A161" s="21" t="s">
        <v>946</v>
      </c>
      <c r="B161" s="22" t="s">
        <v>336</v>
      </c>
      <c r="C161" s="22" t="s">
        <v>39</v>
      </c>
      <c r="D161" s="22" t="s">
        <v>60</v>
      </c>
      <c r="E161" s="119"/>
      <c r="F161" s="23" t="s">
        <v>340</v>
      </c>
      <c r="G161" s="22"/>
      <c r="H161" s="24">
        <v>61</v>
      </c>
      <c r="I161" s="118">
        <v>0</v>
      </c>
      <c r="J161" s="41">
        <v>55</v>
      </c>
      <c r="K161" s="41">
        <f t="shared" si="8"/>
        <v>55</v>
      </c>
      <c r="L161" s="121">
        <f t="shared" si="9"/>
        <v>0</v>
      </c>
      <c r="M161" s="34">
        <v>3549</v>
      </c>
      <c r="N161" s="122">
        <f t="shared" si="10"/>
        <v>0</v>
      </c>
    </row>
    <row r="162" spans="1:14" ht="15" customHeight="1">
      <c r="A162" s="21" t="s">
        <v>948</v>
      </c>
      <c r="B162" s="22" t="s">
        <v>336</v>
      </c>
      <c r="C162" s="22" t="s">
        <v>39</v>
      </c>
      <c r="D162" s="22" t="s">
        <v>55</v>
      </c>
      <c r="E162" s="119"/>
      <c r="F162" s="23" t="s">
        <v>150</v>
      </c>
      <c r="G162" s="22"/>
      <c r="H162" s="24">
        <v>762</v>
      </c>
      <c r="I162" s="118">
        <v>0</v>
      </c>
      <c r="J162" s="41">
        <v>85</v>
      </c>
      <c r="K162" s="41">
        <f t="shared" si="8"/>
        <v>85</v>
      </c>
      <c r="L162" s="121">
        <f t="shared" si="9"/>
        <v>0</v>
      </c>
      <c r="M162" s="34">
        <v>52292</v>
      </c>
      <c r="N162" s="122">
        <f t="shared" si="10"/>
        <v>0</v>
      </c>
    </row>
    <row r="163" spans="1:14" ht="15" customHeight="1">
      <c r="A163" s="21" t="s">
        <v>950</v>
      </c>
      <c r="B163" s="22" t="s">
        <v>342</v>
      </c>
      <c r="C163" s="22" t="s">
        <v>39</v>
      </c>
      <c r="D163" s="22" t="s">
        <v>40</v>
      </c>
      <c r="E163" s="119"/>
      <c r="F163" s="84" t="s">
        <v>1881</v>
      </c>
      <c r="G163" s="22"/>
      <c r="H163" s="24">
        <v>2000</v>
      </c>
      <c r="I163" s="118">
        <v>0</v>
      </c>
      <c r="J163" s="41">
        <v>25.5</v>
      </c>
      <c r="K163" s="41">
        <f t="shared" si="8"/>
        <v>25.5</v>
      </c>
      <c r="L163" s="121">
        <f t="shared" si="9"/>
        <v>0</v>
      </c>
      <c r="M163" s="34">
        <v>8974</v>
      </c>
      <c r="N163" s="122">
        <f t="shared" si="10"/>
        <v>0</v>
      </c>
    </row>
    <row r="164" spans="1:14" ht="15" customHeight="1">
      <c r="A164" s="21" t="s">
        <v>952</v>
      </c>
      <c r="B164" s="22" t="s">
        <v>342</v>
      </c>
      <c r="C164" s="22" t="s">
        <v>39</v>
      </c>
      <c r="D164" s="22" t="s">
        <v>51</v>
      </c>
      <c r="E164" s="119"/>
      <c r="F164" s="84" t="s">
        <v>1885</v>
      </c>
      <c r="G164" s="22"/>
      <c r="H164" s="24">
        <v>772</v>
      </c>
      <c r="I164" s="118">
        <v>0</v>
      </c>
      <c r="J164" s="41">
        <v>31.5</v>
      </c>
      <c r="K164" s="41">
        <f t="shared" si="8"/>
        <v>31.5</v>
      </c>
      <c r="L164" s="121">
        <f t="shared" si="9"/>
        <v>0</v>
      </c>
      <c r="M164" s="34">
        <v>8975</v>
      </c>
      <c r="N164" s="122">
        <f t="shared" si="10"/>
        <v>0</v>
      </c>
    </row>
    <row r="165" spans="1:14" ht="15" customHeight="1">
      <c r="A165" s="21" t="s">
        <v>953</v>
      </c>
      <c r="B165" s="22" t="s">
        <v>342</v>
      </c>
      <c r="C165" s="22" t="s">
        <v>39</v>
      </c>
      <c r="D165" s="22" t="s">
        <v>60</v>
      </c>
      <c r="E165" s="119"/>
      <c r="F165" s="23" t="s">
        <v>227</v>
      </c>
      <c r="G165" s="22"/>
      <c r="H165" s="24">
        <v>38</v>
      </c>
      <c r="I165" s="118">
        <v>0</v>
      </c>
      <c r="J165" s="41">
        <v>45</v>
      </c>
      <c r="K165" s="41">
        <f t="shared" si="8"/>
        <v>45</v>
      </c>
      <c r="L165" s="121">
        <f t="shared" si="9"/>
        <v>0</v>
      </c>
      <c r="M165" s="34">
        <v>38447</v>
      </c>
      <c r="N165" s="122">
        <f t="shared" si="10"/>
        <v>0</v>
      </c>
    </row>
    <row r="166" spans="1:14" ht="15" customHeight="1">
      <c r="A166" s="21" t="s">
        <v>954</v>
      </c>
      <c r="B166" s="22" t="s">
        <v>342</v>
      </c>
      <c r="C166" s="22" t="s">
        <v>39</v>
      </c>
      <c r="D166" s="22" t="s">
        <v>55</v>
      </c>
      <c r="E166" s="119"/>
      <c r="F166" s="23" t="s">
        <v>224</v>
      </c>
      <c r="G166" s="22"/>
      <c r="H166" s="24">
        <v>227</v>
      </c>
      <c r="I166" s="118">
        <v>0</v>
      </c>
      <c r="J166" s="41">
        <v>75</v>
      </c>
      <c r="K166" s="41">
        <f t="shared" si="8"/>
        <v>75</v>
      </c>
      <c r="L166" s="121">
        <f t="shared" si="9"/>
        <v>0</v>
      </c>
      <c r="M166" s="34">
        <v>47361</v>
      </c>
      <c r="N166" s="122">
        <f t="shared" si="10"/>
        <v>0</v>
      </c>
    </row>
    <row r="167" spans="1:14" ht="15" customHeight="1">
      <c r="A167" s="21" t="s">
        <v>956</v>
      </c>
      <c r="B167" s="22" t="s">
        <v>342</v>
      </c>
      <c r="C167" s="22" t="s">
        <v>39</v>
      </c>
      <c r="D167" s="22" t="s">
        <v>89</v>
      </c>
      <c r="E167" s="119"/>
      <c r="F167" s="84" t="s">
        <v>1888</v>
      </c>
      <c r="G167" s="22"/>
      <c r="H167" s="24">
        <v>57</v>
      </c>
      <c r="I167" s="118">
        <v>0</v>
      </c>
      <c r="J167" s="41">
        <v>135</v>
      </c>
      <c r="K167" s="41">
        <f t="shared" si="8"/>
        <v>135</v>
      </c>
      <c r="L167" s="121">
        <f t="shared" si="9"/>
        <v>0</v>
      </c>
      <c r="M167" s="34">
        <v>92332</v>
      </c>
      <c r="N167" s="122">
        <f t="shared" si="10"/>
        <v>0</v>
      </c>
    </row>
    <row r="168" spans="1:14" ht="15" customHeight="1">
      <c r="A168" s="21" t="s">
        <v>958</v>
      </c>
      <c r="B168" s="22" t="s">
        <v>348</v>
      </c>
      <c r="C168" s="22" t="s">
        <v>160</v>
      </c>
      <c r="D168" s="22" t="s">
        <v>40</v>
      </c>
      <c r="E168" s="119"/>
      <c r="F168" s="23" t="s">
        <v>170</v>
      </c>
      <c r="G168" s="22" t="s">
        <v>46</v>
      </c>
      <c r="H168" s="24">
        <v>545</v>
      </c>
      <c r="I168" s="118">
        <v>0</v>
      </c>
      <c r="J168" s="41">
        <v>12</v>
      </c>
      <c r="K168" s="125">
        <v>12</v>
      </c>
      <c r="L168" s="126" t="s">
        <v>47</v>
      </c>
      <c r="M168" s="34">
        <v>101943</v>
      </c>
      <c r="N168" s="122">
        <f t="shared" si="10"/>
        <v>0</v>
      </c>
    </row>
    <row r="169" spans="1:14" ht="15" customHeight="1">
      <c r="A169" s="21" t="s">
        <v>959</v>
      </c>
      <c r="B169" s="22" t="s">
        <v>350</v>
      </c>
      <c r="C169" s="22" t="s">
        <v>160</v>
      </c>
      <c r="D169" s="22" t="s">
        <v>137</v>
      </c>
      <c r="E169" s="119"/>
      <c r="F169" s="23" t="s">
        <v>170</v>
      </c>
      <c r="G169" s="22" t="s">
        <v>46</v>
      </c>
      <c r="H169" s="24">
        <v>54</v>
      </c>
      <c r="I169" s="118">
        <v>0</v>
      </c>
      <c r="J169" s="41">
        <v>8</v>
      </c>
      <c r="K169" s="125">
        <v>8</v>
      </c>
      <c r="L169" s="126" t="s">
        <v>47</v>
      </c>
      <c r="M169" s="34">
        <v>91434</v>
      </c>
      <c r="N169" s="122">
        <f t="shared" si="10"/>
        <v>0</v>
      </c>
    </row>
    <row r="170" spans="1:14" ht="15" customHeight="1">
      <c r="A170" s="21" t="s">
        <v>961</v>
      </c>
      <c r="B170" s="22" t="s">
        <v>352</v>
      </c>
      <c r="C170" s="22" t="s">
        <v>160</v>
      </c>
      <c r="D170" s="22" t="s">
        <v>40</v>
      </c>
      <c r="E170" s="119"/>
      <c r="F170" s="23" t="s">
        <v>170</v>
      </c>
      <c r="G170" s="22"/>
      <c r="H170" s="24">
        <v>332</v>
      </c>
      <c r="I170" s="118">
        <v>0</v>
      </c>
      <c r="J170" s="41">
        <v>12</v>
      </c>
      <c r="K170" s="125">
        <v>12</v>
      </c>
      <c r="L170" s="126" t="s">
        <v>47</v>
      </c>
      <c r="M170" s="34">
        <v>36818</v>
      </c>
      <c r="N170" s="122">
        <f t="shared" si="10"/>
        <v>0</v>
      </c>
    </row>
    <row r="171" spans="1:14" ht="15" customHeight="1">
      <c r="A171" s="21" t="s">
        <v>963</v>
      </c>
      <c r="B171" s="22" t="s">
        <v>354</v>
      </c>
      <c r="C171" s="22" t="s">
        <v>160</v>
      </c>
      <c r="D171" s="22" t="s">
        <v>40</v>
      </c>
      <c r="E171" s="119"/>
      <c r="F171" s="23" t="s">
        <v>170</v>
      </c>
      <c r="G171" s="22" t="s">
        <v>46</v>
      </c>
      <c r="H171" s="24">
        <v>417</v>
      </c>
      <c r="I171" s="118">
        <v>0</v>
      </c>
      <c r="J171" s="41">
        <v>12</v>
      </c>
      <c r="K171" s="125">
        <v>12</v>
      </c>
      <c r="L171" s="126" t="s">
        <v>47</v>
      </c>
      <c r="M171" s="34">
        <v>101947</v>
      </c>
      <c r="N171" s="122">
        <f t="shared" si="10"/>
        <v>0</v>
      </c>
    </row>
    <row r="172" spans="1:14" ht="15" customHeight="1">
      <c r="A172" s="21" t="s">
        <v>965</v>
      </c>
      <c r="B172" s="22" t="s">
        <v>356</v>
      </c>
      <c r="C172" s="22" t="s">
        <v>50</v>
      </c>
      <c r="D172" s="22" t="s">
        <v>60</v>
      </c>
      <c r="E172" s="119"/>
      <c r="F172" s="23" t="s">
        <v>52</v>
      </c>
      <c r="G172" s="22"/>
      <c r="H172" s="24">
        <v>92</v>
      </c>
      <c r="I172" s="118">
        <v>0</v>
      </c>
      <c r="J172" s="41">
        <v>95</v>
      </c>
      <c r="K172" s="41">
        <f>J172*(1-$N$11)</f>
        <v>95</v>
      </c>
      <c r="L172" s="121">
        <f>1-(K172/J172)</f>
        <v>0</v>
      </c>
      <c r="M172" s="34"/>
      <c r="N172" s="122">
        <f t="shared" si="10"/>
        <v>0</v>
      </c>
    </row>
    <row r="173" spans="1:14" ht="15" customHeight="1">
      <c r="A173" s="21" t="s">
        <v>967</v>
      </c>
      <c r="B173" s="22" t="s">
        <v>358</v>
      </c>
      <c r="C173" s="22" t="s">
        <v>50</v>
      </c>
      <c r="D173" s="22" t="s">
        <v>60</v>
      </c>
      <c r="E173" s="119"/>
      <c r="F173" s="23" t="s">
        <v>52</v>
      </c>
      <c r="G173" s="22"/>
      <c r="H173" s="24">
        <v>40</v>
      </c>
      <c r="I173" s="118">
        <v>0</v>
      </c>
      <c r="J173" s="41">
        <v>95</v>
      </c>
      <c r="K173" s="41">
        <f>J173*(1-$N$11)</f>
        <v>95</v>
      </c>
      <c r="L173" s="121">
        <f>1-(K173/J173)</f>
        <v>0</v>
      </c>
      <c r="M173" s="34">
        <v>92713</v>
      </c>
      <c r="N173" s="122">
        <f t="shared" si="10"/>
        <v>0</v>
      </c>
    </row>
    <row r="174" spans="1:14" ht="15" customHeight="1">
      <c r="A174" s="21" t="s">
        <v>969</v>
      </c>
      <c r="B174" s="22" t="s">
        <v>360</v>
      </c>
      <c r="C174" s="22" t="s">
        <v>160</v>
      </c>
      <c r="D174" s="22" t="s">
        <v>137</v>
      </c>
      <c r="E174" s="119" t="s">
        <v>147</v>
      </c>
      <c r="F174" s="23" t="s">
        <v>173</v>
      </c>
      <c r="G174" s="22" t="s">
        <v>46</v>
      </c>
      <c r="H174" s="24">
        <v>93</v>
      </c>
      <c r="I174" s="118">
        <v>0</v>
      </c>
      <c r="J174" s="41">
        <v>8</v>
      </c>
      <c r="K174" s="125">
        <v>8</v>
      </c>
      <c r="L174" s="126" t="s">
        <v>47</v>
      </c>
      <c r="M174" s="34">
        <v>92576</v>
      </c>
      <c r="N174" s="122">
        <f t="shared" si="10"/>
        <v>0</v>
      </c>
    </row>
    <row r="175" spans="1:14" ht="15" customHeight="1">
      <c r="A175" s="21" t="s">
        <v>1000</v>
      </c>
      <c r="B175" s="22" t="s">
        <v>360</v>
      </c>
      <c r="C175" s="22" t="s">
        <v>160</v>
      </c>
      <c r="D175" s="22" t="s">
        <v>45</v>
      </c>
      <c r="E175" s="119" t="s">
        <v>147</v>
      </c>
      <c r="F175" s="23" t="s">
        <v>173</v>
      </c>
      <c r="G175" s="22" t="s">
        <v>46</v>
      </c>
      <c r="H175" s="24">
        <v>77</v>
      </c>
      <c r="I175" s="118">
        <v>0</v>
      </c>
      <c r="J175" s="41">
        <v>10</v>
      </c>
      <c r="K175" s="125">
        <v>10</v>
      </c>
      <c r="L175" s="126" t="s">
        <v>47</v>
      </c>
      <c r="M175" s="34">
        <v>92179</v>
      </c>
      <c r="N175" s="122">
        <f t="shared" si="10"/>
        <v>0</v>
      </c>
    </row>
    <row r="176" spans="1:14" ht="15" customHeight="1">
      <c r="A176" s="21" t="s">
        <v>1002</v>
      </c>
      <c r="B176" s="22" t="s">
        <v>363</v>
      </c>
      <c r="C176" s="22" t="s">
        <v>160</v>
      </c>
      <c r="D176" s="22" t="s">
        <v>137</v>
      </c>
      <c r="E176" s="119"/>
      <c r="F176" s="23" t="s">
        <v>364</v>
      </c>
      <c r="G176" s="22" t="s">
        <v>46</v>
      </c>
      <c r="H176" s="24">
        <v>471</v>
      </c>
      <c r="I176" s="118">
        <v>0</v>
      </c>
      <c r="J176" s="41">
        <v>8</v>
      </c>
      <c r="K176" s="125">
        <v>8</v>
      </c>
      <c r="L176" s="126" t="s">
        <v>47</v>
      </c>
      <c r="M176" s="34">
        <v>92555</v>
      </c>
      <c r="N176" s="122">
        <f t="shared" si="10"/>
        <v>0</v>
      </c>
    </row>
    <row r="177" spans="1:14" ht="15" customHeight="1">
      <c r="A177" s="21" t="s">
        <v>1004</v>
      </c>
      <c r="B177" s="22" t="s">
        <v>363</v>
      </c>
      <c r="C177" s="22" t="s">
        <v>160</v>
      </c>
      <c r="D177" s="22" t="s">
        <v>45</v>
      </c>
      <c r="E177" s="119"/>
      <c r="F177" s="23" t="s">
        <v>364</v>
      </c>
      <c r="G177" s="22" t="s">
        <v>46</v>
      </c>
      <c r="H177" s="24">
        <v>772</v>
      </c>
      <c r="I177" s="118">
        <v>0</v>
      </c>
      <c r="J177" s="41">
        <v>10</v>
      </c>
      <c r="K177" s="125">
        <v>10</v>
      </c>
      <c r="L177" s="126" t="s">
        <v>47</v>
      </c>
      <c r="M177" s="34">
        <v>32052</v>
      </c>
      <c r="N177" s="122">
        <f t="shared" si="10"/>
        <v>0</v>
      </c>
    </row>
    <row r="178" spans="1:14" ht="15" customHeight="1">
      <c r="A178" s="21" t="s">
        <v>1006</v>
      </c>
      <c r="B178" s="22" t="s">
        <v>367</v>
      </c>
      <c r="C178" s="22" t="s">
        <v>160</v>
      </c>
      <c r="D178" s="22" t="s">
        <v>137</v>
      </c>
      <c r="E178" s="119" t="s">
        <v>147</v>
      </c>
      <c r="F178" s="23"/>
      <c r="G178" s="22" t="s">
        <v>46</v>
      </c>
      <c r="H178" s="24">
        <v>38</v>
      </c>
      <c r="I178" s="118">
        <v>0</v>
      </c>
      <c r="J178" s="41">
        <v>8</v>
      </c>
      <c r="K178" s="125">
        <v>8</v>
      </c>
      <c r="L178" s="126" t="s">
        <v>47</v>
      </c>
      <c r="M178" s="34">
        <v>92554</v>
      </c>
      <c r="N178" s="122">
        <f t="shared" si="10"/>
        <v>0</v>
      </c>
    </row>
    <row r="179" spans="1:14" ht="15" customHeight="1">
      <c r="A179" s="21" t="s">
        <v>1008</v>
      </c>
      <c r="B179" s="22" t="s">
        <v>369</v>
      </c>
      <c r="C179" s="22" t="s">
        <v>160</v>
      </c>
      <c r="D179" s="22" t="s">
        <v>137</v>
      </c>
      <c r="E179" s="119"/>
      <c r="F179" s="23" t="s">
        <v>364</v>
      </c>
      <c r="G179" s="22"/>
      <c r="H179" s="24">
        <v>108</v>
      </c>
      <c r="I179" s="118">
        <v>0</v>
      </c>
      <c r="J179" s="41">
        <v>8</v>
      </c>
      <c r="K179" s="125">
        <v>8</v>
      </c>
      <c r="L179" s="126" t="s">
        <v>47</v>
      </c>
      <c r="M179" s="34">
        <v>92552</v>
      </c>
      <c r="N179" s="122">
        <f t="shared" si="10"/>
        <v>0</v>
      </c>
    </row>
    <row r="180" spans="1:14" ht="15" customHeight="1">
      <c r="A180" s="21" t="s">
        <v>1016</v>
      </c>
      <c r="B180" s="22" t="s">
        <v>369</v>
      </c>
      <c r="C180" s="22" t="s">
        <v>160</v>
      </c>
      <c r="D180" s="22" t="s">
        <v>45</v>
      </c>
      <c r="E180" s="119"/>
      <c r="F180" s="23" t="s">
        <v>141</v>
      </c>
      <c r="G180" s="22"/>
      <c r="H180" s="24">
        <v>46</v>
      </c>
      <c r="I180" s="118">
        <v>0</v>
      </c>
      <c r="J180" s="41">
        <v>10</v>
      </c>
      <c r="K180" s="125">
        <v>10</v>
      </c>
      <c r="L180" s="126" t="s">
        <v>47</v>
      </c>
      <c r="M180" s="34">
        <v>91835</v>
      </c>
      <c r="N180" s="122">
        <f t="shared" si="10"/>
        <v>0</v>
      </c>
    </row>
    <row r="181" spans="1:14" ht="15" customHeight="1">
      <c r="A181" s="21" t="s">
        <v>1018</v>
      </c>
      <c r="B181" s="22" t="s">
        <v>372</v>
      </c>
      <c r="C181" s="22" t="s">
        <v>160</v>
      </c>
      <c r="D181" s="22" t="s">
        <v>137</v>
      </c>
      <c r="E181" s="119" t="s">
        <v>97</v>
      </c>
      <c r="F181" s="23" t="s">
        <v>173</v>
      </c>
      <c r="G181" s="22"/>
      <c r="H181" s="24">
        <v>38</v>
      </c>
      <c r="I181" s="118">
        <v>0</v>
      </c>
      <c r="J181" s="41">
        <v>8</v>
      </c>
      <c r="K181" s="125">
        <v>8</v>
      </c>
      <c r="L181" s="126" t="s">
        <v>47</v>
      </c>
      <c r="M181" s="34">
        <v>92210</v>
      </c>
      <c r="N181" s="122">
        <f t="shared" si="10"/>
        <v>0</v>
      </c>
    </row>
    <row r="182" spans="1:14" ht="15" customHeight="1">
      <c r="A182" s="21" t="s">
        <v>1020</v>
      </c>
      <c r="B182" s="22" t="s">
        <v>374</v>
      </c>
      <c r="C182" s="22" t="s">
        <v>160</v>
      </c>
      <c r="D182" s="22" t="s">
        <v>45</v>
      </c>
      <c r="E182" s="119" t="s">
        <v>97</v>
      </c>
      <c r="F182" s="23" t="s">
        <v>173</v>
      </c>
      <c r="G182" s="22"/>
      <c r="H182" s="24">
        <v>111</v>
      </c>
      <c r="I182" s="118">
        <v>0</v>
      </c>
      <c r="J182" s="41">
        <v>10</v>
      </c>
      <c r="K182" s="125">
        <v>10</v>
      </c>
      <c r="L182" s="126" t="s">
        <v>47</v>
      </c>
      <c r="M182" s="34">
        <v>92182</v>
      </c>
      <c r="N182" s="122">
        <f t="shared" si="10"/>
        <v>0</v>
      </c>
    </row>
    <row r="183" spans="1:14" ht="15" customHeight="1">
      <c r="A183" s="21" t="s">
        <v>1021</v>
      </c>
      <c r="B183" s="22" t="s">
        <v>376</v>
      </c>
      <c r="C183" s="22" t="s">
        <v>160</v>
      </c>
      <c r="D183" s="22" t="s">
        <v>137</v>
      </c>
      <c r="E183" s="119" t="s">
        <v>147</v>
      </c>
      <c r="F183" s="23"/>
      <c r="G183" s="22" t="s">
        <v>46</v>
      </c>
      <c r="H183" s="24">
        <v>53</v>
      </c>
      <c r="I183" s="118">
        <v>0</v>
      </c>
      <c r="J183" s="41">
        <v>8</v>
      </c>
      <c r="K183" s="125">
        <v>8</v>
      </c>
      <c r="L183" s="126" t="s">
        <v>47</v>
      </c>
      <c r="M183" s="34">
        <v>92183</v>
      </c>
      <c r="N183" s="122">
        <f t="shared" si="10"/>
        <v>0</v>
      </c>
    </row>
    <row r="184" spans="1:14" ht="15" customHeight="1">
      <c r="A184" s="21" t="s">
        <v>1023</v>
      </c>
      <c r="B184" s="22" t="s">
        <v>376</v>
      </c>
      <c r="C184" s="22" t="s">
        <v>160</v>
      </c>
      <c r="D184" s="22" t="s">
        <v>45</v>
      </c>
      <c r="E184" s="119" t="s">
        <v>147</v>
      </c>
      <c r="F184" s="23" t="s">
        <v>170</v>
      </c>
      <c r="G184" s="22"/>
      <c r="H184" s="24">
        <v>178</v>
      </c>
      <c r="I184" s="118">
        <v>0</v>
      </c>
      <c r="J184" s="41">
        <v>10</v>
      </c>
      <c r="K184" s="125">
        <v>10</v>
      </c>
      <c r="L184" s="126" t="s">
        <v>47</v>
      </c>
      <c r="M184" s="34">
        <v>92184</v>
      </c>
      <c r="N184" s="122">
        <f t="shared" si="10"/>
        <v>0</v>
      </c>
    </row>
    <row r="185" spans="1:14" ht="15" customHeight="1">
      <c r="A185" s="21" t="s">
        <v>1025</v>
      </c>
      <c r="B185" s="22" t="s">
        <v>379</v>
      </c>
      <c r="C185" s="22" t="s">
        <v>160</v>
      </c>
      <c r="D185" s="22" t="s">
        <v>137</v>
      </c>
      <c r="E185" s="119"/>
      <c r="F185" s="23"/>
      <c r="G185" s="22" t="s">
        <v>46</v>
      </c>
      <c r="H185" s="24">
        <v>9</v>
      </c>
      <c r="I185" s="118">
        <v>0</v>
      </c>
      <c r="J185" s="41">
        <v>8</v>
      </c>
      <c r="K185" s="125">
        <v>8</v>
      </c>
      <c r="L185" s="126" t="s">
        <v>47</v>
      </c>
      <c r="M185" s="34">
        <v>92492</v>
      </c>
      <c r="N185" s="122">
        <f t="shared" si="10"/>
        <v>0</v>
      </c>
    </row>
    <row r="186" spans="1:14" ht="15" customHeight="1">
      <c r="A186" s="21" t="s">
        <v>1027</v>
      </c>
      <c r="B186" s="22" t="s">
        <v>381</v>
      </c>
      <c r="C186" s="22" t="s">
        <v>160</v>
      </c>
      <c r="D186" s="22" t="s">
        <v>45</v>
      </c>
      <c r="E186" s="119"/>
      <c r="F186" s="23"/>
      <c r="G186" s="22" t="s">
        <v>382</v>
      </c>
      <c r="H186" s="24">
        <v>526</v>
      </c>
      <c r="I186" s="118">
        <v>0</v>
      </c>
      <c r="J186" s="41">
        <v>10</v>
      </c>
      <c r="K186" s="125">
        <v>10</v>
      </c>
      <c r="L186" s="126" t="s">
        <v>47</v>
      </c>
      <c r="M186" s="34">
        <v>32051</v>
      </c>
      <c r="N186" s="122">
        <f t="shared" si="10"/>
        <v>0</v>
      </c>
    </row>
    <row r="187" spans="1:14" ht="15" customHeight="1">
      <c r="A187" s="21" t="s">
        <v>1036</v>
      </c>
      <c r="B187" s="22" t="s">
        <v>384</v>
      </c>
      <c r="C187" s="22" t="s">
        <v>160</v>
      </c>
      <c r="D187" s="22" t="s">
        <v>137</v>
      </c>
      <c r="E187" s="119" t="s">
        <v>147</v>
      </c>
      <c r="F187" s="23"/>
      <c r="G187" s="22" t="s">
        <v>46</v>
      </c>
      <c r="H187" s="24">
        <v>4</v>
      </c>
      <c r="I187" s="118">
        <v>0</v>
      </c>
      <c r="J187" s="41">
        <v>8</v>
      </c>
      <c r="K187" s="125">
        <v>8</v>
      </c>
      <c r="L187" s="126" t="s">
        <v>47</v>
      </c>
      <c r="M187" s="34">
        <v>36683</v>
      </c>
      <c r="N187" s="122">
        <f t="shared" si="10"/>
        <v>0</v>
      </c>
    </row>
    <row r="188" spans="1:14" ht="15" customHeight="1">
      <c r="A188" s="29"/>
      <c r="B188" s="22" t="s">
        <v>386</v>
      </c>
      <c r="C188" s="22" t="s">
        <v>160</v>
      </c>
      <c r="D188" s="22" t="s">
        <v>137</v>
      </c>
      <c r="E188" s="119" t="s">
        <v>147</v>
      </c>
      <c r="F188" s="23"/>
      <c r="G188" s="22" t="s">
        <v>46</v>
      </c>
      <c r="H188" s="24">
        <v>220</v>
      </c>
      <c r="I188" s="118">
        <v>0</v>
      </c>
      <c r="J188" s="41">
        <v>8</v>
      </c>
      <c r="K188" s="125">
        <v>8</v>
      </c>
      <c r="L188" s="126" t="s">
        <v>47</v>
      </c>
      <c r="M188" s="34">
        <v>92560</v>
      </c>
      <c r="N188" s="122">
        <f t="shared" si="10"/>
        <v>0</v>
      </c>
    </row>
    <row r="189" spans="1:14" ht="15" customHeight="1">
      <c r="A189" s="21" t="s">
        <v>134</v>
      </c>
      <c r="B189" s="22" t="s">
        <v>388</v>
      </c>
      <c r="C189" s="22" t="s">
        <v>160</v>
      </c>
      <c r="D189" s="22" t="s">
        <v>45</v>
      </c>
      <c r="E189" s="119" t="s">
        <v>147</v>
      </c>
      <c r="F189" s="23"/>
      <c r="G189" s="22" t="s">
        <v>46</v>
      </c>
      <c r="H189" s="24">
        <v>309</v>
      </c>
      <c r="I189" s="118">
        <v>0</v>
      </c>
      <c r="J189" s="41">
        <v>10</v>
      </c>
      <c r="K189" s="125">
        <v>10</v>
      </c>
      <c r="L189" s="126" t="s">
        <v>47</v>
      </c>
      <c r="M189" s="34">
        <v>92071</v>
      </c>
      <c r="N189" s="122">
        <f t="shared" si="10"/>
        <v>0</v>
      </c>
    </row>
    <row r="190" spans="1:14" ht="15" customHeight="1">
      <c r="A190" s="21" t="s">
        <v>139</v>
      </c>
      <c r="B190" s="22" t="s">
        <v>390</v>
      </c>
      <c r="C190" s="22" t="s">
        <v>160</v>
      </c>
      <c r="D190" s="22" t="s">
        <v>137</v>
      </c>
      <c r="E190" s="119" t="s">
        <v>147</v>
      </c>
      <c r="F190" s="23" t="s">
        <v>173</v>
      </c>
      <c r="G190" s="22"/>
      <c r="H190" s="24">
        <v>25</v>
      </c>
      <c r="I190" s="118">
        <v>0</v>
      </c>
      <c r="J190" s="41">
        <v>8</v>
      </c>
      <c r="K190" s="125">
        <v>8</v>
      </c>
      <c r="L190" s="126" t="s">
        <v>47</v>
      </c>
      <c r="M190" s="34">
        <v>91260</v>
      </c>
      <c r="N190" s="122">
        <f t="shared" si="10"/>
        <v>0</v>
      </c>
    </row>
    <row r="191" spans="1:14" ht="15" customHeight="1">
      <c r="A191" s="21" t="s">
        <v>143</v>
      </c>
      <c r="B191" s="22" t="s">
        <v>392</v>
      </c>
      <c r="C191" s="22" t="s">
        <v>160</v>
      </c>
      <c r="D191" s="22" t="s">
        <v>45</v>
      </c>
      <c r="E191" s="119" t="s">
        <v>147</v>
      </c>
      <c r="F191" s="23"/>
      <c r="G191" s="22" t="s">
        <v>46</v>
      </c>
      <c r="H191" s="24">
        <v>80</v>
      </c>
      <c r="I191" s="118">
        <v>0</v>
      </c>
      <c r="J191" s="41">
        <v>10</v>
      </c>
      <c r="K191" s="125">
        <v>10</v>
      </c>
      <c r="L191" s="126" t="s">
        <v>47</v>
      </c>
      <c r="M191" s="34">
        <v>92073</v>
      </c>
      <c r="N191" s="122">
        <f t="shared" si="10"/>
        <v>0</v>
      </c>
    </row>
    <row r="192" spans="1:14" ht="15" customHeight="1">
      <c r="A192" s="21" t="s">
        <v>161</v>
      </c>
      <c r="B192" s="22" t="s">
        <v>394</v>
      </c>
      <c r="C192" s="22" t="s">
        <v>39</v>
      </c>
      <c r="D192" s="22" t="s">
        <v>40</v>
      </c>
      <c r="E192" s="119"/>
      <c r="F192" s="23" t="s">
        <v>173</v>
      </c>
      <c r="G192" s="22"/>
      <c r="H192" s="24">
        <v>50</v>
      </c>
      <c r="I192" s="118">
        <v>0</v>
      </c>
      <c r="J192" s="41">
        <v>23.5</v>
      </c>
      <c r="K192" s="41">
        <f>J192*(1-$N$11)</f>
        <v>23.5</v>
      </c>
      <c r="L192" s="121">
        <f>1-(K192/J192)</f>
        <v>0</v>
      </c>
      <c r="M192" s="34">
        <v>92533</v>
      </c>
      <c r="N192" s="122">
        <f t="shared" si="10"/>
        <v>0</v>
      </c>
    </row>
    <row r="193" spans="1:14" ht="15" customHeight="1">
      <c r="A193" s="21" t="s">
        <v>403</v>
      </c>
      <c r="B193" s="22" t="s">
        <v>396</v>
      </c>
      <c r="C193" s="22" t="s">
        <v>39</v>
      </c>
      <c r="D193" s="22" t="s">
        <v>40</v>
      </c>
      <c r="E193" s="119"/>
      <c r="F193" s="23" t="s">
        <v>122</v>
      </c>
      <c r="G193" s="22"/>
      <c r="H193" s="24">
        <v>100</v>
      </c>
      <c r="I193" s="118">
        <v>0</v>
      </c>
      <c r="J193" s="41">
        <v>20</v>
      </c>
      <c r="K193" s="41">
        <f>J193*(1-$N$11)</f>
        <v>20</v>
      </c>
      <c r="L193" s="121">
        <f>1-(K193/J193)</f>
        <v>0</v>
      </c>
      <c r="M193" s="34">
        <v>91351</v>
      </c>
      <c r="N193" s="122">
        <f t="shared" si="10"/>
        <v>0</v>
      </c>
    </row>
    <row r="194" spans="1:14" ht="15" customHeight="1">
      <c r="A194" s="21" t="s">
        <v>405</v>
      </c>
      <c r="B194" s="22" t="s">
        <v>398</v>
      </c>
      <c r="C194" s="22" t="s">
        <v>399</v>
      </c>
      <c r="D194" s="22" t="s">
        <v>51</v>
      </c>
      <c r="E194" s="119"/>
      <c r="F194" s="23" t="s">
        <v>64</v>
      </c>
      <c r="G194" s="22"/>
      <c r="H194" s="24">
        <v>76</v>
      </c>
      <c r="I194" s="118">
        <v>0</v>
      </c>
      <c r="J194" s="41">
        <v>105</v>
      </c>
      <c r="K194" s="41">
        <f>J194*(1-$N$11)</f>
        <v>105</v>
      </c>
      <c r="L194" s="121">
        <f>1-(K194/J194)</f>
        <v>0</v>
      </c>
      <c r="M194" s="34">
        <v>52350</v>
      </c>
      <c r="N194" s="122">
        <f t="shared" si="10"/>
        <v>0</v>
      </c>
    </row>
    <row r="195" spans="1:14" ht="15" customHeight="1">
      <c r="A195" s="21" t="s">
        <v>462</v>
      </c>
      <c r="B195" s="22" t="s">
        <v>401</v>
      </c>
      <c r="C195" s="22" t="s">
        <v>402</v>
      </c>
      <c r="D195" s="22" t="s">
        <v>51</v>
      </c>
      <c r="E195" s="119" t="s">
        <v>147</v>
      </c>
      <c r="F195" s="23" t="s">
        <v>85</v>
      </c>
      <c r="G195" s="22" t="s">
        <v>46</v>
      </c>
      <c r="H195" s="24">
        <v>146</v>
      </c>
      <c r="I195" s="118">
        <v>0</v>
      </c>
      <c r="J195" s="41">
        <v>30</v>
      </c>
      <c r="K195" s="41">
        <f>J195*(1-$N$11)</f>
        <v>30</v>
      </c>
      <c r="L195" s="121">
        <f>1-(K195/J195)</f>
        <v>0</v>
      </c>
      <c r="M195" s="34">
        <v>92618</v>
      </c>
      <c r="N195" s="122">
        <f t="shared" si="10"/>
        <v>0</v>
      </c>
    </row>
    <row r="196" spans="1:14" ht="15" customHeight="1">
      <c r="A196" s="21" t="s">
        <v>464</v>
      </c>
      <c r="B196" s="22" t="s">
        <v>404</v>
      </c>
      <c r="C196" s="22" t="s">
        <v>136</v>
      </c>
      <c r="D196" s="22" t="s">
        <v>137</v>
      </c>
      <c r="E196" s="119"/>
      <c r="F196" s="23" t="s">
        <v>364</v>
      </c>
      <c r="G196" s="22"/>
      <c r="H196" s="24">
        <v>179</v>
      </c>
      <c r="I196" s="118">
        <v>0</v>
      </c>
      <c r="J196" s="41">
        <v>6</v>
      </c>
      <c r="K196" s="125">
        <v>6</v>
      </c>
      <c r="L196" s="126" t="s">
        <v>47</v>
      </c>
      <c r="M196" s="34">
        <v>100737</v>
      </c>
      <c r="N196" s="122">
        <f t="shared" si="10"/>
        <v>0</v>
      </c>
    </row>
    <row r="197" spans="1:14" ht="15" customHeight="1">
      <c r="A197" s="21" t="s">
        <v>578</v>
      </c>
      <c r="B197" s="22" t="s">
        <v>404</v>
      </c>
      <c r="C197" s="22" t="s">
        <v>136</v>
      </c>
      <c r="D197" s="22" t="s">
        <v>45</v>
      </c>
      <c r="E197" s="119"/>
      <c r="F197" s="23" t="s">
        <v>141</v>
      </c>
      <c r="G197" s="22"/>
      <c r="H197" s="24">
        <v>14</v>
      </c>
      <c r="I197" s="118">
        <v>0</v>
      </c>
      <c r="J197" s="41">
        <v>9</v>
      </c>
      <c r="K197" s="125">
        <v>9</v>
      </c>
      <c r="L197" s="126" t="s">
        <v>47</v>
      </c>
      <c r="M197" s="34">
        <v>100738</v>
      </c>
      <c r="N197" s="122">
        <f t="shared" si="10"/>
        <v>0</v>
      </c>
    </row>
    <row r="198" spans="1:14" ht="15" customHeight="1">
      <c r="A198" s="21" t="s">
        <v>630</v>
      </c>
      <c r="B198" s="22" t="s">
        <v>407</v>
      </c>
      <c r="C198" s="22" t="s">
        <v>50</v>
      </c>
      <c r="D198" s="22" t="s">
        <v>55</v>
      </c>
      <c r="E198" s="119" t="s">
        <v>97</v>
      </c>
      <c r="F198" s="23" t="s">
        <v>408</v>
      </c>
      <c r="G198" s="22"/>
      <c r="H198" s="24">
        <v>243</v>
      </c>
      <c r="I198" s="118">
        <v>0</v>
      </c>
      <c r="J198" s="41">
        <v>135</v>
      </c>
      <c r="K198" s="41">
        <f t="shared" ref="K198:K220" si="11">J198*(1-$N$11)</f>
        <v>135</v>
      </c>
      <c r="L198" s="121">
        <f t="shared" ref="L198:L220" si="12">1-(K198/J198)</f>
        <v>0</v>
      </c>
      <c r="M198" s="34">
        <v>92572</v>
      </c>
      <c r="N198" s="122">
        <f t="shared" si="10"/>
        <v>0</v>
      </c>
    </row>
    <row r="199" spans="1:14" ht="15" customHeight="1">
      <c r="A199" s="21" t="s">
        <v>632</v>
      </c>
      <c r="B199" s="22" t="s">
        <v>407</v>
      </c>
      <c r="C199" s="22" t="s">
        <v>50</v>
      </c>
      <c r="D199" s="22" t="s">
        <v>89</v>
      </c>
      <c r="E199" s="119" t="s">
        <v>97</v>
      </c>
      <c r="F199" s="23" t="s">
        <v>410</v>
      </c>
      <c r="G199" s="22"/>
      <c r="H199" s="24">
        <v>8</v>
      </c>
      <c r="I199" s="118">
        <v>0</v>
      </c>
      <c r="J199" s="41">
        <v>165</v>
      </c>
      <c r="K199" s="41">
        <f t="shared" si="11"/>
        <v>165</v>
      </c>
      <c r="L199" s="121">
        <f t="shared" si="12"/>
        <v>0</v>
      </c>
      <c r="M199" s="34">
        <v>92653</v>
      </c>
      <c r="N199" s="122">
        <f t="shared" si="10"/>
        <v>0</v>
      </c>
    </row>
    <row r="200" spans="1:14" ht="15" customHeight="1">
      <c r="A200" s="21" t="s">
        <v>712</v>
      </c>
      <c r="B200" s="22" t="s">
        <v>412</v>
      </c>
      <c r="C200" s="22" t="s">
        <v>50</v>
      </c>
      <c r="D200" s="22" t="s">
        <v>55</v>
      </c>
      <c r="E200" s="119" t="s">
        <v>97</v>
      </c>
      <c r="F200" s="23" t="s">
        <v>408</v>
      </c>
      <c r="G200" s="22" t="s">
        <v>142</v>
      </c>
      <c r="H200" s="24">
        <v>624</v>
      </c>
      <c r="I200" s="118">
        <v>0</v>
      </c>
      <c r="J200" s="41">
        <v>135</v>
      </c>
      <c r="K200" s="41">
        <f t="shared" si="11"/>
        <v>135</v>
      </c>
      <c r="L200" s="121">
        <f t="shared" si="12"/>
        <v>0</v>
      </c>
      <c r="M200" s="34">
        <v>92628</v>
      </c>
      <c r="N200" s="122">
        <f t="shared" si="10"/>
        <v>0</v>
      </c>
    </row>
    <row r="201" spans="1:14" ht="15" customHeight="1">
      <c r="A201" s="21" t="s">
        <v>787</v>
      </c>
      <c r="B201" s="22" t="s">
        <v>412</v>
      </c>
      <c r="C201" s="22" t="s">
        <v>50</v>
      </c>
      <c r="D201" s="22" t="s">
        <v>89</v>
      </c>
      <c r="E201" s="119" t="s">
        <v>97</v>
      </c>
      <c r="F201" s="23" t="s">
        <v>93</v>
      </c>
      <c r="G201" s="22" t="s">
        <v>142</v>
      </c>
      <c r="H201" s="24">
        <v>144</v>
      </c>
      <c r="I201" s="118">
        <v>0</v>
      </c>
      <c r="J201" s="41">
        <v>165</v>
      </c>
      <c r="K201" s="41">
        <f t="shared" si="11"/>
        <v>165</v>
      </c>
      <c r="L201" s="121">
        <f t="shared" si="12"/>
        <v>0</v>
      </c>
      <c r="M201" s="34">
        <v>92679</v>
      </c>
      <c r="N201" s="122">
        <f t="shared" si="10"/>
        <v>0</v>
      </c>
    </row>
    <row r="202" spans="1:14" ht="15" customHeight="1">
      <c r="A202" s="21" t="s">
        <v>935</v>
      </c>
      <c r="B202" s="22" t="s">
        <v>415</v>
      </c>
      <c r="C202" s="22" t="s">
        <v>50</v>
      </c>
      <c r="D202" s="22" t="s">
        <v>55</v>
      </c>
      <c r="E202" s="119" t="s">
        <v>97</v>
      </c>
      <c r="F202" s="23" t="s">
        <v>408</v>
      </c>
      <c r="G202" s="22" t="s">
        <v>142</v>
      </c>
      <c r="H202" s="24">
        <v>694</v>
      </c>
      <c r="I202" s="118">
        <v>0</v>
      </c>
      <c r="J202" s="41">
        <v>135</v>
      </c>
      <c r="K202" s="41">
        <f t="shared" si="11"/>
        <v>135</v>
      </c>
      <c r="L202" s="121">
        <f t="shared" si="12"/>
        <v>0</v>
      </c>
      <c r="M202" s="34">
        <v>92574</v>
      </c>
      <c r="N202" s="122">
        <f t="shared" si="10"/>
        <v>0</v>
      </c>
    </row>
    <row r="203" spans="1:14" ht="15" customHeight="1">
      <c r="A203" s="21" t="s">
        <v>937</v>
      </c>
      <c r="B203" s="22" t="s">
        <v>415</v>
      </c>
      <c r="C203" s="22" t="s">
        <v>50</v>
      </c>
      <c r="D203" s="22" t="s">
        <v>89</v>
      </c>
      <c r="E203" s="119" t="s">
        <v>97</v>
      </c>
      <c r="F203" s="23" t="s">
        <v>93</v>
      </c>
      <c r="G203" s="22" t="s">
        <v>142</v>
      </c>
      <c r="H203" s="24">
        <v>177</v>
      </c>
      <c r="I203" s="118">
        <v>0</v>
      </c>
      <c r="J203" s="41">
        <v>165</v>
      </c>
      <c r="K203" s="41">
        <f t="shared" si="11"/>
        <v>165</v>
      </c>
      <c r="L203" s="121">
        <f t="shared" si="12"/>
        <v>0</v>
      </c>
      <c r="M203" s="34">
        <v>92652</v>
      </c>
      <c r="N203" s="122">
        <f t="shared" si="10"/>
        <v>0</v>
      </c>
    </row>
    <row r="204" spans="1:14" ht="15" customHeight="1">
      <c r="A204" s="21" t="s">
        <v>938</v>
      </c>
      <c r="B204" s="22" t="s">
        <v>418</v>
      </c>
      <c r="C204" s="22" t="s">
        <v>50</v>
      </c>
      <c r="D204" s="22" t="s">
        <v>55</v>
      </c>
      <c r="E204" s="119" t="s">
        <v>147</v>
      </c>
      <c r="F204" s="23" t="s">
        <v>276</v>
      </c>
      <c r="G204" s="22"/>
      <c r="H204" s="24">
        <v>13</v>
      </c>
      <c r="I204" s="118">
        <v>0</v>
      </c>
      <c r="J204" s="41">
        <v>135</v>
      </c>
      <c r="K204" s="41">
        <f t="shared" si="11"/>
        <v>135</v>
      </c>
      <c r="L204" s="121">
        <f t="shared" si="12"/>
        <v>0</v>
      </c>
      <c r="M204" s="34">
        <v>4878</v>
      </c>
      <c r="N204" s="122">
        <f t="shared" si="10"/>
        <v>0</v>
      </c>
    </row>
    <row r="205" spans="1:14" ht="15" customHeight="1">
      <c r="A205" s="21" t="s">
        <v>986</v>
      </c>
      <c r="B205" s="22" t="s">
        <v>420</v>
      </c>
      <c r="C205" s="22" t="s">
        <v>50</v>
      </c>
      <c r="D205" s="22" t="s">
        <v>55</v>
      </c>
      <c r="E205" s="119" t="s">
        <v>97</v>
      </c>
      <c r="F205" s="23" t="s">
        <v>276</v>
      </c>
      <c r="G205" s="22" t="s">
        <v>142</v>
      </c>
      <c r="H205" s="24">
        <v>66</v>
      </c>
      <c r="I205" s="118">
        <v>0</v>
      </c>
      <c r="J205" s="41">
        <v>135</v>
      </c>
      <c r="K205" s="41">
        <f t="shared" si="11"/>
        <v>135</v>
      </c>
      <c r="L205" s="121">
        <f t="shared" si="12"/>
        <v>0</v>
      </c>
      <c r="M205" s="34">
        <v>4299</v>
      </c>
      <c r="N205" s="122">
        <f t="shared" si="10"/>
        <v>0</v>
      </c>
    </row>
    <row r="206" spans="1:14" ht="15" customHeight="1">
      <c r="A206" s="21" t="s">
        <v>988</v>
      </c>
      <c r="B206" s="22" t="s">
        <v>422</v>
      </c>
      <c r="C206" s="22" t="s">
        <v>50</v>
      </c>
      <c r="D206" s="22" t="s">
        <v>55</v>
      </c>
      <c r="E206" s="119" t="s">
        <v>97</v>
      </c>
      <c r="F206" s="23" t="s">
        <v>408</v>
      </c>
      <c r="G206" s="22"/>
      <c r="H206" s="24">
        <v>15</v>
      </c>
      <c r="I206" s="118">
        <v>0</v>
      </c>
      <c r="J206" s="41">
        <v>135</v>
      </c>
      <c r="K206" s="41">
        <f t="shared" si="11"/>
        <v>135</v>
      </c>
      <c r="L206" s="121">
        <f t="shared" si="12"/>
        <v>0</v>
      </c>
      <c r="M206" s="34">
        <v>44832</v>
      </c>
      <c r="N206" s="122">
        <f t="shared" si="10"/>
        <v>0</v>
      </c>
    </row>
    <row r="207" spans="1:14" ht="15" customHeight="1">
      <c r="A207" s="21" t="s">
        <v>1418</v>
      </c>
      <c r="B207" s="22" t="s">
        <v>424</v>
      </c>
      <c r="C207" s="22" t="s">
        <v>50</v>
      </c>
      <c r="D207" s="22" t="s">
        <v>55</v>
      </c>
      <c r="E207" s="119" t="s">
        <v>97</v>
      </c>
      <c r="F207" s="23" t="s">
        <v>408</v>
      </c>
      <c r="G207" s="22"/>
      <c r="H207" s="24">
        <v>204</v>
      </c>
      <c r="I207" s="118">
        <v>0</v>
      </c>
      <c r="J207" s="41">
        <v>135</v>
      </c>
      <c r="K207" s="41">
        <f t="shared" si="11"/>
        <v>135</v>
      </c>
      <c r="L207" s="121">
        <f t="shared" si="12"/>
        <v>0</v>
      </c>
      <c r="M207" s="34">
        <v>47531</v>
      </c>
      <c r="N207" s="122">
        <f t="shared" si="10"/>
        <v>0</v>
      </c>
    </row>
    <row r="208" spans="1:14" ht="15" customHeight="1">
      <c r="A208" s="21" t="s">
        <v>1420</v>
      </c>
      <c r="B208" s="22" t="s">
        <v>426</v>
      </c>
      <c r="C208" s="22" t="s">
        <v>50</v>
      </c>
      <c r="D208" s="22" t="s">
        <v>55</v>
      </c>
      <c r="E208" s="119" t="s">
        <v>97</v>
      </c>
      <c r="F208" s="23" t="s">
        <v>408</v>
      </c>
      <c r="G208" s="22" t="s">
        <v>142</v>
      </c>
      <c r="H208" s="24">
        <v>375</v>
      </c>
      <c r="I208" s="118">
        <v>0</v>
      </c>
      <c r="J208" s="41">
        <v>135</v>
      </c>
      <c r="K208" s="41">
        <f t="shared" si="11"/>
        <v>135</v>
      </c>
      <c r="L208" s="121">
        <f t="shared" si="12"/>
        <v>0</v>
      </c>
      <c r="M208" s="34">
        <v>51866</v>
      </c>
      <c r="N208" s="122">
        <f t="shared" si="10"/>
        <v>0</v>
      </c>
    </row>
    <row r="209" spans="1:14" ht="15" customHeight="1">
      <c r="A209" s="29"/>
      <c r="B209" s="22" t="s">
        <v>426</v>
      </c>
      <c r="C209" s="22" t="s">
        <v>50</v>
      </c>
      <c r="D209" s="22" t="s">
        <v>89</v>
      </c>
      <c r="E209" s="119" t="s">
        <v>97</v>
      </c>
      <c r="F209" s="23" t="s">
        <v>127</v>
      </c>
      <c r="G209" s="22"/>
      <c r="H209" s="24">
        <v>43</v>
      </c>
      <c r="I209" s="118">
        <v>0</v>
      </c>
      <c r="J209" s="41">
        <v>165</v>
      </c>
      <c r="K209" s="41">
        <f t="shared" si="11"/>
        <v>165</v>
      </c>
      <c r="L209" s="121">
        <f t="shared" si="12"/>
        <v>0</v>
      </c>
      <c r="M209" s="34">
        <v>91340</v>
      </c>
      <c r="N209" s="122">
        <f t="shared" si="10"/>
        <v>0</v>
      </c>
    </row>
    <row r="210" spans="1:14" ht="15" customHeight="1">
      <c r="A210" s="21" t="s">
        <v>42</v>
      </c>
      <c r="B210" s="22" t="s">
        <v>429</v>
      </c>
      <c r="C210" s="22" t="s">
        <v>50</v>
      </c>
      <c r="D210" s="22" t="s">
        <v>89</v>
      </c>
      <c r="E210" s="119" t="s">
        <v>97</v>
      </c>
      <c r="F210" s="23" t="s">
        <v>430</v>
      </c>
      <c r="G210" s="22"/>
      <c r="H210" s="24">
        <v>12</v>
      </c>
      <c r="I210" s="118">
        <v>0</v>
      </c>
      <c r="J210" s="41">
        <v>165</v>
      </c>
      <c r="K210" s="41">
        <f t="shared" si="11"/>
        <v>165</v>
      </c>
      <c r="L210" s="121">
        <f t="shared" si="12"/>
        <v>0</v>
      </c>
      <c r="M210" s="34">
        <v>91606</v>
      </c>
      <c r="N210" s="122">
        <f t="shared" si="10"/>
        <v>0</v>
      </c>
    </row>
    <row r="211" spans="1:14" ht="15" customHeight="1">
      <c r="A211" s="21" t="s">
        <v>120</v>
      </c>
      <c r="B211" s="22" t="s">
        <v>432</v>
      </c>
      <c r="C211" s="22" t="s">
        <v>50</v>
      </c>
      <c r="D211" s="22" t="s">
        <v>55</v>
      </c>
      <c r="E211" s="119" t="s">
        <v>97</v>
      </c>
      <c r="F211" s="23" t="s">
        <v>56</v>
      </c>
      <c r="G211" s="22" t="s">
        <v>142</v>
      </c>
      <c r="H211" s="24">
        <v>1</v>
      </c>
      <c r="I211" s="118">
        <v>0</v>
      </c>
      <c r="J211" s="41">
        <v>135</v>
      </c>
      <c r="K211" s="41">
        <f t="shared" si="11"/>
        <v>135</v>
      </c>
      <c r="L211" s="121">
        <f t="shared" si="12"/>
        <v>0</v>
      </c>
      <c r="M211" s="34">
        <v>52423</v>
      </c>
      <c r="N211" s="122">
        <f t="shared" si="10"/>
        <v>0</v>
      </c>
    </row>
    <row r="212" spans="1:14" ht="15" customHeight="1">
      <c r="A212" s="21" t="s">
        <v>123</v>
      </c>
      <c r="B212" s="22" t="s">
        <v>434</v>
      </c>
      <c r="C212" s="22" t="s">
        <v>50</v>
      </c>
      <c r="D212" s="22" t="s">
        <v>55</v>
      </c>
      <c r="E212" s="119" t="s">
        <v>97</v>
      </c>
      <c r="F212" s="23" t="s">
        <v>61</v>
      </c>
      <c r="G212" s="22"/>
      <c r="H212" s="24">
        <v>9</v>
      </c>
      <c r="I212" s="118">
        <v>0</v>
      </c>
      <c r="J212" s="41">
        <v>135</v>
      </c>
      <c r="K212" s="41">
        <f t="shared" si="11"/>
        <v>135</v>
      </c>
      <c r="L212" s="121">
        <f t="shared" si="12"/>
        <v>0</v>
      </c>
      <c r="M212" s="34">
        <v>44221</v>
      </c>
      <c r="N212" s="122">
        <f t="shared" ref="N212:N275" si="13">I212 * K212</f>
        <v>0</v>
      </c>
    </row>
    <row r="213" spans="1:14" ht="15" customHeight="1">
      <c r="A213" s="21" t="s">
        <v>156</v>
      </c>
      <c r="B213" s="22" t="s">
        <v>434</v>
      </c>
      <c r="C213" s="22" t="s">
        <v>50</v>
      </c>
      <c r="D213" s="22" t="s">
        <v>89</v>
      </c>
      <c r="E213" s="119" t="s">
        <v>97</v>
      </c>
      <c r="F213" s="23" t="s">
        <v>56</v>
      </c>
      <c r="G213" s="22"/>
      <c r="H213" s="24">
        <v>3</v>
      </c>
      <c r="I213" s="118">
        <v>0</v>
      </c>
      <c r="J213" s="41">
        <v>165</v>
      </c>
      <c r="K213" s="41">
        <f t="shared" si="11"/>
        <v>165</v>
      </c>
      <c r="L213" s="121">
        <f t="shared" si="12"/>
        <v>0</v>
      </c>
      <c r="M213" s="34">
        <v>92590</v>
      </c>
      <c r="N213" s="122">
        <f t="shared" si="13"/>
        <v>0</v>
      </c>
    </row>
    <row r="214" spans="1:14" ht="15" customHeight="1">
      <c r="A214" s="21" t="s">
        <v>171</v>
      </c>
      <c r="B214" s="22" t="s">
        <v>437</v>
      </c>
      <c r="C214" s="22" t="s">
        <v>50</v>
      </c>
      <c r="D214" s="22" t="s">
        <v>55</v>
      </c>
      <c r="E214" s="119" t="s">
        <v>97</v>
      </c>
      <c r="F214" s="23" t="s">
        <v>408</v>
      </c>
      <c r="G214" s="22"/>
      <c r="H214" s="24">
        <v>487</v>
      </c>
      <c r="I214" s="118">
        <v>0</v>
      </c>
      <c r="J214" s="41">
        <v>135</v>
      </c>
      <c r="K214" s="41">
        <f t="shared" si="11"/>
        <v>135</v>
      </c>
      <c r="L214" s="121">
        <f t="shared" si="12"/>
        <v>0</v>
      </c>
      <c r="M214" s="34">
        <v>92573</v>
      </c>
      <c r="N214" s="122">
        <f t="shared" si="13"/>
        <v>0</v>
      </c>
    </row>
    <row r="215" spans="1:14" ht="15" customHeight="1">
      <c r="A215" s="21" t="s">
        <v>174</v>
      </c>
      <c r="B215" s="22" t="s">
        <v>437</v>
      </c>
      <c r="C215" s="22" t="s">
        <v>50</v>
      </c>
      <c r="D215" s="22" t="s">
        <v>89</v>
      </c>
      <c r="E215" s="119" t="s">
        <v>97</v>
      </c>
      <c r="F215" s="23" t="s">
        <v>127</v>
      </c>
      <c r="G215" s="22"/>
      <c r="H215" s="24">
        <v>116</v>
      </c>
      <c r="I215" s="118">
        <v>0</v>
      </c>
      <c r="J215" s="41">
        <v>165</v>
      </c>
      <c r="K215" s="41">
        <f t="shared" si="11"/>
        <v>165</v>
      </c>
      <c r="L215" s="121">
        <f t="shared" si="12"/>
        <v>0</v>
      </c>
      <c r="M215" s="34">
        <v>92651</v>
      </c>
      <c r="N215" s="122">
        <f t="shared" si="13"/>
        <v>0</v>
      </c>
    </row>
    <row r="216" spans="1:14" ht="15" customHeight="1">
      <c r="A216" s="21" t="s">
        <v>176</v>
      </c>
      <c r="B216" s="22" t="s">
        <v>440</v>
      </c>
      <c r="C216" s="22" t="s">
        <v>50</v>
      </c>
      <c r="D216" s="22" t="s">
        <v>55</v>
      </c>
      <c r="E216" s="119"/>
      <c r="F216" s="23" t="s">
        <v>408</v>
      </c>
      <c r="G216" s="22"/>
      <c r="H216" s="24">
        <v>146</v>
      </c>
      <c r="I216" s="118">
        <v>0</v>
      </c>
      <c r="J216" s="41">
        <v>135</v>
      </c>
      <c r="K216" s="41">
        <f t="shared" si="11"/>
        <v>135</v>
      </c>
      <c r="L216" s="121">
        <f t="shared" si="12"/>
        <v>0</v>
      </c>
      <c r="M216" s="34">
        <v>91335</v>
      </c>
      <c r="N216" s="122">
        <f t="shared" si="13"/>
        <v>0</v>
      </c>
    </row>
    <row r="217" spans="1:14" ht="15" customHeight="1">
      <c r="A217" s="21" t="s">
        <v>178</v>
      </c>
      <c r="B217" s="22" t="s">
        <v>440</v>
      </c>
      <c r="C217" s="22" t="s">
        <v>50</v>
      </c>
      <c r="D217" s="22" t="s">
        <v>89</v>
      </c>
      <c r="E217" s="119"/>
      <c r="F217" s="23" t="s">
        <v>93</v>
      </c>
      <c r="G217" s="22"/>
      <c r="H217" s="24">
        <v>44</v>
      </c>
      <c r="I217" s="118">
        <v>0</v>
      </c>
      <c r="J217" s="41">
        <v>165</v>
      </c>
      <c r="K217" s="41">
        <f t="shared" si="11"/>
        <v>165</v>
      </c>
      <c r="L217" s="121">
        <f t="shared" si="12"/>
        <v>0</v>
      </c>
      <c r="M217" s="34">
        <v>92680</v>
      </c>
      <c r="N217" s="122">
        <f t="shared" si="13"/>
        <v>0</v>
      </c>
    </row>
    <row r="218" spans="1:14" ht="15" customHeight="1">
      <c r="A218" s="21" t="s">
        <v>180</v>
      </c>
      <c r="B218" s="22" t="s">
        <v>443</v>
      </c>
      <c r="C218" s="22" t="s">
        <v>399</v>
      </c>
      <c r="D218" s="22" t="s">
        <v>40</v>
      </c>
      <c r="E218" s="119"/>
      <c r="F218" s="23" t="s">
        <v>173</v>
      </c>
      <c r="G218" s="22"/>
      <c r="H218" s="24">
        <v>1</v>
      </c>
      <c r="I218" s="118">
        <v>0</v>
      </c>
      <c r="J218" s="41">
        <v>35</v>
      </c>
      <c r="K218" s="41">
        <f t="shared" si="11"/>
        <v>35</v>
      </c>
      <c r="L218" s="121">
        <f t="shared" si="12"/>
        <v>0</v>
      </c>
      <c r="M218" s="34">
        <v>26124</v>
      </c>
      <c r="N218" s="122">
        <f t="shared" si="13"/>
        <v>0</v>
      </c>
    </row>
    <row r="219" spans="1:14" ht="15" customHeight="1">
      <c r="A219" s="21" t="s">
        <v>182</v>
      </c>
      <c r="B219" s="22" t="s">
        <v>445</v>
      </c>
      <c r="C219" s="22" t="s">
        <v>399</v>
      </c>
      <c r="D219" s="22" t="s">
        <v>40</v>
      </c>
      <c r="E219" s="119"/>
      <c r="F219" s="23" t="s">
        <v>85</v>
      </c>
      <c r="G219" s="22"/>
      <c r="H219" s="24">
        <v>112</v>
      </c>
      <c r="I219" s="118">
        <v>0</v>
      </c>
      <c r="J219" s="41">
        <v>23.5</v>
      </c>
      <c r="K219" s="41">
        <f t="shared" si="11"/>
        <v>23.5</v>
      </c>
      <c r="L219" s="121">
        <f t="shared" si="12"/>
        <v>0</v>
      </c>
      <c r="M219" s="34">
        <v>91823</v>
      </c>
      <c r="N219" s="122">
        <f t="shared" si="13"/>
        <v>0</v>
      </c>
    </row>
    <row r="220" spans="1:14" ht="15" customHeight="1">
      <c r="A220" s="21" t="s">
        <v>185</v>
      </c>
      <c r="B220" s="22" t="s">
        <v>447</v>
      </c>
      <c r="C220" s="22" t="s">
        <v>399</v>
      </c>
      <c r="D220" s="22" t="s">
        <v>40</v>
      </c>
      <c r="E220" s="119"/>
      <c r="F220" s="23" t="s">
        <v>122</v>
      </c>
      <c r="G220" s="22" t="s">
        <v>382</v>
      </c>
      <c r="H220" s="24">
        <v>2000</v>
      </c>
      <c r="I220" s="118">
        <v>0</v>
      </c>
      <c r="J220" s="41">
        <v>23</v>
      </c>
      <c r="K220" s="41">
        <f t="shared" si="11"/>
        <v>23</v>
      </c>
      <c r="L220" s="121">
        <f t="shared" si="12"/>
        <v>0</v>
      </c>
      <c r="M220" s="34">
        <v>21292</v>
      </c>
      <c r="N220" s="122">
        <f t="shared" si="13"/>
        <v>0</v>
      </c>
    </row>
    <row r="221" spans="1:14" ht="15" customHeight="1">
      <c r="A221" s="21" t="s">
        <v>187</v>
      </c>
      <c r="B221" s="22" t="s">
        <v>449</v>
      </c>
      <c r="C221" s="22" t="s">
        <v>160</v>
      </c>
      <c r="D221" s="22" t="s">
        <v>40</v>
      </c>
      <c r="E221" s="119" t="s">
        <v>147</v>
      </c>
      <c r="F221" s="23" t="s">
        <v>364</v>
      </c>
      <c r="G221" s="22" t="s">
        <v>46</v>
      </c>
      <c r="H221" s="24">
        <v>107</v>
      </c>
      <c r="I221" s="118">
        <v>0</v>
      </c>
      <c r="J221" s="41">
        <v>12</v>
      </c>
      <c r="K221" s="125">
        <v>12</v>
      </c>
      <c r="L221" s="126" t="s">
        <v>47</v>
      </c>
      <c r="M221" s="34">
        <v>51850</v>
      </c>
      <c r="N221" s="122">
        <f t="shared" si="13"/>
        <v>0</v>
      </c>
    </row>
    <row r="222" spans="1:14" ht="15" customHeight="1">
      <c r="A222" s="21" t="s">
        <v>189</v>
      </c>
      <c r="B222" s="22" t="s">
        <v>451</v>
      </c>
      <c r="C222" s="22" t="s">
        <v>50</v>
      </c>
      <c r="D222" s="22" t="s">
        <v>51</v>
      </c>
      <c r="E222" s="119" t="s">
        <v>147</v>
      </c>
      <c r="F222" s="23" t="s">
        <v>150</v>
      </c>
      <c r="G222" s="22"/>
      <c r="H222" s="24">
        <v>5</v>
      </c>
      <c r="I222" s="118">
        <v>0</v>
      </c>
      <c r="J222" s="41">
        <v>60</v>
      </c>
      <c r="K222" s="41">
        <f t="shared" ref="K222:K227" si="14">J222*(1-$N$11)</f>
        <v>60</v>
      </c>
      <c r="L222" s="121">
        <f t="shared" ref="L222:L227" si="15">1-(K222/J222)</f>
        <v>0</v>
      </c>
      <c r="M222" s="34"/>
      <c r="N222" s="122">
        <f t="shared" si="13"/>
        <v>0</v>
      </c>
    </row>
    <row r="223" spans="1:14" ht="15" customHeight="1">
      <c r="A223" s="21" t="s">
        <v>191</v>
      </c>
      <c r="B223" s="22" t="s">
        <v>453</v>
      </c>
      <c r="C223" s="22" t="s">
        <v>39</v>
      </c>
      <c r="D223" s="22" t="s">
        <v>40</v>
      </c>
      <c r="E223" s="119" t="s">
        <v>97</v>
      </c>
      <c r="F223" s="23" t="s">
        <v>222</v>
      </c>
      <c r="G223" s="22" t="s">
        <v>382</v>
      </c>
      <c r="H223" s="24">
        <v>262</v>
      </c>
      <c r="I223" s="118">
        <v>0</v>
      </c>
      <c r="J223" s="41">
        <v>20</v>
      </c>
      <c r="K223" s="41">
        <f t="shared" si="14"/>
        <v>20</v>
      </c>
      <c r="L223" s="121">
        <f t="shared" si="15"/>
        <v>0</v>
      </c>
      <c r="M223" s="34">
        <v>24101</v>
      </c>
      <c r="N223" s="122">
        <f t="shared" si="13"/>
        <v>0</v>
      </c>
    </row>
    <row r="224" spans="1:14" ht="15" customHeight="1">
      <c r="A224" s="21" t="s">
        <v>193</v>
      </c>
      <c r="B224" s="22" t="s">
        <v>455</v>
      </c>
      <c r="C224" s="22" t="s">
        <v>39</v>
      </c>
      <c r="D224" s="22" t="s">
        <v>40</v>
      </c>
      <c r="E224" s="119" t="s">
        <v>97</v>
      </c>
      <c r="F224" s="23" t="s">
        <v>170</v>
      </c>
      <c r="G224" s="22" t="s">
        <v>382</v>
      </c>
      <c r="H224" s="24">
        <v>177</v>
      </c>
      <c r="I224" s="118">
        <v>0</v>
      </c>
      <c r="J224" s="41">
        <v>20</v>
      </c>
      <c r="K224" s="41">
        <f t="shared" si="14"/>
        <v>20</v>
      </c>
      <c r="L224" s="121">
        <f t="shared" si="15"/>
        <v>0</v>
      </c>
      <c r="M224" s="34">
        <v>39563</v>
      </c>
      <c r="N224" s="122">
        <f t="shared" si="13"/>
        <v>0</v>
      </c>
    </row>
    <row r="225" spans="1:14" ht="15" customHeight="1">
      <c r="A225" s="21" t="s">
        <v>195</v>
      </c>
      <c r="B225" s="22" t="s">
        <v>457</v>
      </c>
      <c r="C225" s="22" t="s">
        <v>39</v>
      </c>
      <c r="D225" s="22" t="s">
        <v>40</v>
      </c>
      <c r="E225" s="119" t="s">
        <v>97</v>
      </c>
      <c r="F225" s="23" t="s">
        <v>165</v>
      </c>
      <c r="G225" s="22" t="s">
        <v>382</v>
      </c>
      <c r="H225" s="24">
        <v>100</v>
      </c>
      <c r="I225" s="118">
        <v>0</v>
      </c>
      <c r="J225" s="41">
        <v>23.5</v>
      </c>
      <c r="K225" s="41">
        <f t="shared" si="14"/>
        <v>23.5</v>
      </c>
      <c r="L225" s="121">
        <f t="shared" si="15"/>
        <v>0</v>
      </c>
      <c r="M225" s="34">
        <v>39242</v>
      </c>
      <c r="N225" s="122">
        <f t="shared" si="13"/>
        <v>0</v>
      </c>
    </row>
    <row r="226" spans="1:14" ht="15" customHeight="1">
      <c r="A226" s="21" t="s">
        <v>197</v>
      </c>
      <c r="B226" s="22" t="s">
        <v>459</v>
      </c>
      <c r="C226" s="22" t="s">
        <v>39</v>
      </c>
      <c r="D226" s="22" t="s">
        <v>40</v>
      </c>
      <c r="E226" s="119" t="s">
        <v>147</v>
      </c>
      <c r="F226" s="23" t="s">
        <v>165</v>
      </c>
      <c r="G226" s="22" t="s">
        <v>382</v>
      </c>
      <c r="H226" s="24">
        <v>717</v>
      </c>
      <c r="I226" s="118">
        <v>0</v>
      </c>
      <c r="J226" s="41">
        <v>20</v>
      </c>
      <c r="K226" s="41">
        <f t="shared" si="14"/>
        <v>20</v>
      </c>
      <c r="L226" s="121">
        <f t="shared" si="15"/>
        <v>0</v>
      </c>
      <c r="M226" s="34">
        <v>44617</v>
      </c>
      <c r="N226" s="122">
        <f t="shared" si="13"/>
        <v>0</v>
      </c>
    </row>
    <row r="227" spans="1:14" ht="15" customHeight="1">
      <c r="A227" s="21" t="s">
        <v>254</v>
      </c>
      <c r="B227" s="22" t="s">
        <v>461</v>
      </c>
      <c r="C227" s="22" t="s">
        <v>39</v>
      </c>
      <c r="D227" s="22" t="s">
        <v>40</v>
      </c>
      <c r="E227" s="119" t="s">
        <v>97</v>
      </c>
      <c r="F227" s="23" t="s">
        <v>165</v>
      </c>
      <c r="G227" s="22" t="s">
        <v>382</v>
      </c>
      <c r="H227" s="24">
        <v>314</v>
      </c>
      <c r="I227" s="118">
        <v>0</v>
      </c>
      <c r="J227" s="41">
        <v>23.5</v>
      </c>
      <c r="K227" s="41">
        <f t="shared" si="14"/>
        <v>23.5</v>
      </c>
      <c r="L227" s="121">
        <f t="shared" si="15"/>
        <v>0</v>
      </c>
      <c r="M227" s="34">
        <v>39241</v>
      </c>
      <c r="N227" s="122">
        <f t="shared" si="13"/>
        <v>0</v>
      </c>
    </row>
    <row r="228" spans="1:14" ht="15" customHeight="1">
      <c r="A228" s="21" t="s">
        <v>256</v>
      </c>
      <c r="B228" s="22" t="s">
        <v>463</v>
      </c>
      <c r="C228" s="22" t="s">
        <v>136</v>
      </c>
      <c r="D228" s="22" t="s">
        <v>137</v>
      </c>
      <c r="E228" s="119"/>
      <c r="F228" s="23"/>
      <c r="G228" s="22" t="s">
        <v>46</v>
      </c>
      <c r="H228" s="24">
        <v>883</v>
      </c>
      <c r="I228" s="118">
        <v>0</v>
      </c>
      <c r="J228" s="41">
        <v>6</v>
      </c>
      <c r="K228" s="125">
        <v>6</v>
      </c>
      <c r="L228" s="126" t="s">
        <v>47</v>
      </c>
      <c r="M228" s="34"/>
      <c r="N228" s="122">
        <f t="shared" si="13"/>
        <v>0</v>
      </c>
    </row>
    <row r="229" spans="1:14" ht="15" customHeight="1">
      <c r="A229" s="21" t="s">
        <v>258</v>
      </c>
      <c r="B229" s="22" t="s">
        <v>465</v>
      </c>
      <c r="C229" s="22" t="s">
        <v>136</v>
      </c>
      <c r="D229" s="22" t="s">
        <v>137</v>
      </c>
      <c r="E229" s="119"/>
      <c r="F229" s="23"/>
      <c r="G229" s="22" t="s">
        <v>46</v>
      </c>
      <c r="H229" s="24">
        <v>767</v>
      </c>
      <c r="I229" s="118">
        <v>0</v>
      </c>
      <c r="J229" s="41">
        <v>6</v>
      </c>
      <c r="K229" s="125">
        <v>6</v>
      </c>
      <c r="L229" s="126" t="s">
        <v>47</v>
      </c>
      <c r="M229" s="34"/>
      <c r="N229" s="122">
        <f t="shared" si="13"/>
        <v>0</v>
      </c>
    </row>
    <row r="230" spans="1:14" ht="15" customHeight="1">
      <c r="A230" s="21" t="s">
        <v>259</v>
      </c>
      <c r="B230" s="22" t="s">
        <v>467</v>
      </c>
      <c r="C230" s="22" t="s">
        <v>44</v>
      </c>
      <c r="D230" s="22" t="s">
        <v>45</v>
      </c>
      <c r="E230" s="119" t="s">
        <v>97</v>
      </c>
      <c r="F230" s="23" t="s">
        <v>141</v>
      </c>
      <c r="G230" s="22"/>
      <c r="H230" s="24">
        <v>325</v>
      </c>
      <c r="I230" s="118">
        <v>0</v>
      </c>
      <c r="J230" s="41">
        <v>9.5</v>
      </c>
      <c r="K230" s="125">
        <v>9.5</v>
      </c>
      <c r="L230" s="126" t="s">
        <v>47</v>
      </c>
      <c r="M230" s="34">
        <v>100986</v>
      </c>
      <c r="N230" s="122">
        <f t="shared" si="13"/>
        <v>0</v>
      </c>
    </row>
    <row r="231" spans="1:14" ht="15" customHeight="1">
      <c r="A231" s="21" t="s">
        <v>289</v>
      </c>
      <c r="B231" s="22" t="s">
        <v>469</v>
      </c>
      <c r="C231" s="22" t="s">
        <v>44</v>
      </c>
      <c r="D231" s="22" t="s">
        <v>45</v>
      </c>
      <c r="E231" s="119" t="s">
        <v>97</v>
      </c>
      <c r="F231" s="23" t="s">
        <v>141</v>
      </c>
      <c r="G231" s="22" t="s">
        <v>46</v>
      </c>
      <c r="H231" s="24">
        <v>422</v>
      </c>
      <c r="I231" s="118">
        <v>0</v>
      </c>
      <c r="J231" s="41">
        <v>9.5</v>
      </c>
      <c r="K231" s="125">
        <v>9.5</v>
      </c>
      <c r="L231" s="126" t="s">
        <v>47</v>
      </c>
      <c r="M231" s="34">
        <v>101004</v>
      </c>
      <c r="N231" s="122">
        <f t="shared" si="13"/>
        <v>0</v>
      </c>
    </row>
    <row r="232" spans="1:14" ht="15" customHeight="1">
      <c r="A232" s="21" t="s">
        <v>466</v>
      </c>
      <c r="B232" s="22" t="s">
        <v>471</v>
      </c>
      <c r="C232" s="22" t="s">
        <v>44</v>
      </c>
      <c r="D232" s="22" t="s">
        <v>45</v>
      </c>
      <c r="E232" s="119" t="s">
        <v>97</v>
      </c>
      <c r="F232" s="23" t="s">
        <v>41</v>
      </c>
      <c r="G232" s="22"/>
      <c r="H232" s="24">
        <v>183</v>
      </c>
      <c r="I232" s="118">
        <v>0</v>
      </c>
      <c r="J232" s="41">
        <v>9.5</v>
      </c>
      <c r="K232" s="125">
        <v>9.5</v>
      </c>
      <c r="L232" s="126" t="s">
        <v>47</v>
      </c>
      <c r="M232" s="34">
        <v>101026</v>
      </c>
      <c r="N232" s="122">
        <f t="shared" si="13"/>
        <v>0</v>
      </c>
    </row>
    <row r="233" spans="1:14" ht="15" customHeight="1">
      <c r="A233" s="21" t="s">
        <v>468</v>
      </c>
      <c r="B233" s="22" t="s">
        <v>473</v>
      </c>
      <c r="C233" s="22" t="s">
        <v>44</v>
      </c>
      <c r="D233" s="22" t="s">
        <v>45</v>
      </c>
      <c r="E233" s="119"/>
      <c r="F233" s="23"/>
      <c r="G233" s="22" t="s">
        <v>46</v>
      </c>
      <c r="H233" s="24">
        <v>68</v>
      </c>
      <c r="I233" s="118">
        <v>0</v>
      </c>
      <c r="J233" s="41">
        <v>9.5</v>
      </c>
      <c r="K233" s="125">
        <v>9.5</v>
      </c>
      <c r="L233" s="126" t="s">
        <v>47</v>
      </c>
      <c r="M233" s="34">
        <v>129943</v>
      </c>
      <c r="N233" s="122">
        <f t="shared" si="13"/>
        <v>0</v>
      </c>
    </row>
    <row r="234" spans="1:14" ht="15" customHeight="1">
      <c r="A234" s="21" t="s">
        <v>470</v>
      </c>
      <c r="B234" s="22" t="s">
        <v>475</v>
      </c>
      <c r="C234" s="22" t="s">
        <v>39</v>
      </c>
      <c r="D234" s="22" t="s">
        <v>40</v>
      </c>
      <c r="E234" s="119"/>
      <c r="F234" s="23" t="s">
        <v>58</v>
      </c>
      <c r="G234" s="22"/>
      <c r="H234" s="24">
        <v>1</v>
      </c>
      <c r="I234" s="118">
        <v>0</v>
      </c>
      <c r="J234" s="41">
        <v>20</v>
      </c>
      <c r="K234" s="41">
        <f t="shared" ref="K234:K254" si="16">J234*(1-$N$11)</f>
        <v>20</v>
      </c>
      <c r="L234" s="121">
        <f t="shared" ref="L234:L254" si="17">1-(K234/J234)</f>
        <v>0</v>
      </c>
      <c r="M234" s="34">
        <v>21578</v>
      </c>
      <c r="N234" s="122">
        <f t="shared" si="13"/>
        <v>0</v>
      </c>
    </row>
    <row r="235" spans="1:14" ht="15" customHeight="1">
      <c r="A235" s="21" t="s">
        <v>472</v>
      </c>
      <c r="B235" s="22" t="s">
        <v>477</v>
      </c>
      <c r="C235" s="22" t="s">
        <v>39</v>
      </c>
      <c r="D235" s="22" t="s">
        <v>40</v>
      </c>
      <c r="E235" s="119"/>
      <c r="F235" s="23" t="s">
        <v>170</v>
      </c>
      <c r="G235" s="22"/>
      <c r="H235" s="24">
        <v>35</v>
      </c>
      <c r="I235" s="118">
        <v>0</v>
      </c>
      <c r="J235" s="41">
        <v>20</v>
      </c>
      <c r="K235" s="41">
        <f t="shared" si="16"/>
        <v>20</v>
      </c>
      <c r="L235" s="121">
        <f t="shared" si="17"/>
        <v>0</v>
      </c>
      <c r="M235" s="34">
        <v>47914</v>
      </c>
      <c r="N235" s="122">
        <f t="shared" si="13"/>
        <v>0</v>
      </c>
    </row>
    <row r="236" spans="1:14" ht="15" customHeight="1">
      <c r="A236" s="21" t="s">
        <v>511</v>
      </c>
      <c r="B236" s="22" t="s">
        <v>479</v>
      </c>
      <c r="C236" s="22" t="s">
        <v>39</v>
      </c>
      <c r="D236" s="22" t="s">
        <v>40</v>
      </c>
      <c r="E236" s="119"/>
      <c r="F236" s="23" t="s">
        <v>222</v>
      </c>
      <c r="G236" s="22"/>
      <c r="H236" s="24">
        <v>101</v>
      </c>
      <c r="I236" s="118">
        <v>0</v>
      </c>
      <c r="J236" s="41">
        <v>20</v>
      </c>
      <c r="K236" s="41">
        <f t="shared" si="16"/>
        <v>20</v>
      </c>
      <c r="L236" s="121">
        <f t="shared" si="17"/>
        <v>0</v>
      </c>
      <c r="M236" s="34">
        <v>4089</v>
      </c>
      <c r="N236" s="122">
        <f t="shared" si="13"/>
        <v>0</v>
      </c>
    </row>
    <row r="237" spans="1:14" ht="15" customHeight="1">
      <c r="A237" s="21" t="s">
        <v>517</v>
      </c>
      <c r="B237" s="22" t="s">
        <v>479</v>
      </c>
      <c r="C237" s="22" t="s">
        <v>39</v>
      </c>
      <c r="D237" s="22" t="s">
        <v>51</v>
      </c>
      <c r="E237" s="119"/>
      <c r="F237" s="23" t="s">
        <v>58</v>
      </c>
      <c r="G237" s="22"/>
      <c r="H237" s="24">
        <v>480</v>
      </c>
      <c r="I237" s="118">
        <v>0</v>
      </c>
      <c r="J237" s="41">
        <v>31.5</v>
      </c>
      <c r="K237" s="41">
        <f t="shared" si="16"/>
        <v>31.5</v>
      </c>
      <c r="L237" s="121">
        <f t="shared" si="17"/>
        <v>0</v>
      </c>
      <c r="M237" s="34">
        <v>24344</v>
      </c>
      <c r="N237" s="122">
        <f t="shared" si="13"/>
        <v>0</v>
      </c>
    </row>
    <row r="238" spans="1:14" ht="15" customHeight="1">
      <c r="A238" s="21" t="s">
        <v>519</v>
      </c>
      <c r="B238" s="22" t="s">
        <v>482</v>
      </c>
      <c r="C238" s="22" t="s">
        <v>39</v>
      </c>
      <c r="D238" s="22" t="s">
        <v>40</v>
      </c>
      <c r="E238" s="119" t="s">
        <v>147</v>
      </c>
      <c r="F238" s="23" t="s">
        <v>150</v>
      </c>
      <c r="G238" s="22"/>
      <c r="H238" s="24">
        <v>959</v>
      </c>
      <c r="I238" s="118">
        <v>0</v>
      </c>
      <c r="J238" s="41">
        <v>20</v>
      </c>
      <c r="K238" s="41">
        <f t="shared" si="16"/>
        <v>20</v>
      </c>
      <c r="L238" s="121">
        <f t="shared" si="17"/>
        <v>0</v>
      </c>
      <c r="M238" s="34">
        <v>91858</v>
      </c>
      <c r="N238" s="122">
        <f t="shared" si="13"/>
        <v>0</v>
      </c>
    </row>
    <row r="239" spans="1:14" ht="15" customHeight="1">
      <c r="A239" s="21" t="s">
        <v>532</v>
      </c>
      <c r="B239" s="22" t="s">
        <v>484</v>
      </c>
      <c r="C239" s="22" t="s">
        <v>50</v>
      </c>
      <c r="D239" s="22" t="s">
        <v>60</v>
      </c>
      <c r="E239" s="119" t="s">
        <v>97</v>
      </c>
      <c r="F239" s="23" t="s">
        <v>61</v>
      </c>
      <c r="G239" s="22"/>
      <c r="H239" s="24">
        <v>71</v>
      </c>
      <c r="I239" s="118">
        <v>0</v>
      </c>
      <c r="J239" s="41">
        <v>105</v>
      </c>
      <c r="K239" s="41">
        <f t="shared" si="16"/>
        <v>105</v>
      </c>
      <c r="L239" s="121">
        <f t="shared" si="17"/>
        <v>0</v>
      </c>
      <c r="M239" s="34">
        <v>94010</v>
      </c>
      <c r="N239" s="122">
        <f t="shared" si="13"/>
        <v>0</v>
      </c>
    </row>
    <row r="240" spans="1:14" ht="15" customHeight="1">
      <c r="A240" s="21" t="s">
        <v>534</v>
      </c>
      <c r="B240" s="22" t="s">
        <v>486</v>
      </c>
      <c r="C240" s="22" t="s">
        <v>50</v>
      </c>
      <c r="D240" s="22" t="s">
        <v>55</v>
      </c>
      <c r="E240" s="119"/>
      <c r="F240" s="23" t="s">
        <v>276</v>
      </c>
      <c r="G240" s="22"/>
      <c r="H240" s="24">
        <v>548</v>
      </c>
      <c r="I240" s="118">
        <v>0</v>
      </c>
      <c r="J240" s="41">
        <v>135</v>
      </c>
      <c r="K240" s="41">
        <f t="shared" si="16"/>
        <v>135</v>
      </c>
      <c r="L240" s="121">
        <f t="shared" si="17"/>
        <v>0</v>
      </c>
      <c r="M240" s="34">
        <v>55584</v>
      </c>
      <c r="N240" s="122">
        <f t="shared" si="13"/>
        <v>0</v>
      </c>
    </row>
    <row r="241" spans="1:14" ht="15" customHeight="1">
      <c r="A241" s="21" t="s">
        <v>536</v>
      </c>
      <c r="B241" s="22" t="s">
        <v>488</v>
      </c>
      <c r="C241" s="22" t="s">
        <v>39</v>
      </c>
      <c r="D241" s="22" t="s">
        <v>51</v>
      </c>
      <c r="E241" s="119" t="s">
        <v>147</v>
      </c>
      <c r="F241" s="23" t="s">
        <v>150</v>
      </c>
      <c r="G241" s="22"/>
      <c r="H241" s="24">
        <v>21</v>
      </c>
      <c r="I241" s="118">
        <v>0</v>
      </c>
      <c r="J241" s="41">
        <v>31.5</v>
      </c>
      <c r="K241" s="41">
        <f t="shared" si="16"/>
        <v>31.5</v>
      </c>
      <c r="L241" s="121">
        <f t="shared" si="17"/>
        <v>0</v>
      </c>
      <c r="M241" s="34">
        <v>91597</v>
      </c>
      <c r="N241" s="122">
        <f t="shared" si="13"/>
        <v>0</v>
      </c>
    </row>
    <row r="242" spans="1:14" ht="15" customHeight="1">
      <c r="A242" s="21" t="s">
        <v>538</v>
      </c>
      <c r="B242" s="22" t="s">
        <v>490</v>
      </c>
      <c r="C242" s="22" t="s">
        <v>39</v>
      </c>
      <c r="D242" s="22" t="s">
        <v>40</v>
      </c>
      <c r="E242" s="119" t="s">
        <v>97</v>
      </c>
      <c r="F242" s="84" t="s">
        <v>1889</v>
      </c>
      <c r="G242" s="22"/>
      <c r="H242" s="24">
        <v>100</v>
      </c>
      <c r="I242" s="118">
        <v>0</v>
      </c>
      <c r="J242" s="41">
        <v>23.5</v>
      </c>
      <c r="K242" s="41">
        <f t="shared" si="16"/>
        <v>23.5</v>
      </c>
      <c r="L242" s="121">
        <f t="shared" si="17"/>
        <v>0</v>
      </c>
      <c r="M242" s="34">
        <v>10875</v>
      </c>
      <c r="N242" s="122">
        <f t="shared" si="13"/>
        <v>0</v>
      </c>
    </row>
    <row r="243" spans="1:14" ht="15" customHeight="1">
      <c r="A243" s="21" t="s">
        <v>551</v>
      </c>
      <c r="B243" s="22" t="s">
        <v>490</v>
      </c>
      <c r="C243" s="22" t="s">
        <v>39</v>
      </c>
      <c r="D243" s="22" t="s">
        <v>60</v>
      </c>
      <c r="E243" s="119" t="s">
        <v>97</v>
      </c>
      <c r="F243" s="23" t="s">
        <v>150</v>
      </c>
      <c r="G243" s="22"/>
      <c r="H243" s="24">
        <v>490</v>
      </c>
      <c r="I243" s="118">
        <v>0</v>
      </c>
      <c r="J243" s="41">
        <v>42</v>
      </c>
      <c r="K243" s="41">
        <f t="shared" si="16"/>
        <v>42</v>
      </c>
      <c r="L243" s="121">
        <f t="shared" si="17"/>
        <v>0</v>
      </c>
      <c r="M243" s="34">
        <v>92601</v>
      </c>
      <c r="N243" s="122">
        <f t="shared" si="13"/>
        <v>0</v>
      </c>
    </row>
    <row r="244" spans="1:14" ht="15" customHeight="1">
      <c r="A244" s="21" t="s">
        <v>553</v>
      </c>
      <c r="B244" s="22" t="s">
        <v>493</v>
      </c>
      <c r="C244" s="22" t="s">
        <v>39</v>
      </c>
      <c r="D244" s="22" t="s">
        <v>51</v>
      </c>
      <c r="E244" s="119" t="s">
        <v>97</v>
      </c>
      <c r="F244" s="23" t="s">
        <v>58</v>
      </c>
      <c r="G244" s="22"/>
      <c r="H244" s="24">
        <v>282</v>
      </c>
      <c r="I244" s="118">
        <v>0</v>
      </c>
      <c r="J244" s="41">
        <v>31.5</v>
      </c>
      <c r="K244" s="41">
        <f t="shared" si="16"/>
        <v>31.5</v>
      </c>
      <c r="L244" s="121">
        <f t="shared" si="17"/>
        <v>0</v>
      </c>
      <c r="M244" s="34">
        <v>55737</v>
      </c>
      <c r="N244" s="122">
        <f t="shared" si="13"/>
        <v>0</v>
      </c>
    </row>
    <row r="245" spans="1:14" ht="15" customHeight="1">
      <c r="A245" s="21" t="s">
        <v>555</v>
      </c>
      <c r="B245" s="22" t="s">
        <v>495</v>
      </c>
      <c r="C245" s="22" t="s">
        <v>39</v>
      </c>
      <c r="D245" s="22" t="s">
        <v>51</v>
      </c>
      <c r="E245" s="119" t="s">
        <v>147</v>
      </c>
      <c r="F245" s="23" t="s">
        <v>340</v>
      </c>
      <c r="G245" s="22"/>
      <c r="H245" s="24">
        <v>114</v>
      </c>
      <c r="I245" s="118">
        <v>0</v>
      </c>
      <c r="J245" s="41">
        <v>31.5</v>
      </c>
      <c r="K245" s="41">
        <f t="shared" si="16"/>
        <v>31.5</v>
      </c>
      <c r="L245" s="121">
        <f t="shared" si="17"/>
        <v>0</v>
      </c>
      <c r="M245" s="34">
        <v>91618</v>
      </c>
      <c r="N245" s="122">
        <f t="shared" si="13"/>
        <v>0</v>
      </c>
    </row>
    <row r="246" spans="1:14" ht="15" customHeight="1">
      <c r="A246" s="21" t="s">
        <v>561</v>
      </c>
      <c r="B246" s="22" t="s">
        <v>497</v>
      </c>
      <c r="C246" s="22" t="s">
        <v>50</v>
      </c>
      <c r="D246" s="22" t="s">
        <v>51</v>
      </c>
      <c r="E246" s="119"/>
      <c r="F246" s="23" t="s">
        <v>127</v>
      </c>
      <c r="G246" s="22"/>
      <c r="H246" s="24">
        <v>1</v>
      </c>
      <c r="I246" s="118">
        <v>0</v>
      </c>
      <c r="J246" s="41">
        <v>60</v>
      </c>
      <c r="K246" s="41">
        <f t="shared" si="16"/>
        <v>60</v>
      </c>
      <c r="L246" s="121">
        <f t="shared" si="17"/>
        <v>0</v>
      </c>
      <c r="M246" s="34">
        <v>94009</v>
      </c>
      <c r="N246" s="122">
        <f t="shared" si="13"/>
        <v>0</v>
      </c>
    </row>
    <row r="247" spans="1:14" ht="15" customHeight="1">
      <c r="A247" s="21" t="s">
        <v>563</v>
      </c>
      <c r="B247" s="22" t="s">
        <v>499</v>
      </c>
      <c r="C247" s="22" t="s">
        <v>39</v>
      </c>
      <c r="D247" s="22" t="s">
        <v>40</v>
      </c>
      <c r="E247" s="119"/>
      <c r="F247" s="23" t="s">
        <v>222</v>
      </c>
      <c r="G247" s="22"/>
      <c r="H247" s="24">
        <v>200</v>
      </c>
      <c r="I247" s="118">
        <v>0</v>
      </c>
      <c r="J247" s="41">
        <v>20</v>
      </c>
      <c r="K247" s="41">
        <f t="shared" si="16"/>
        <v>20</v>
      </c>
      <c r="L247" s="121">
        <f t="shared" si="17"/>
        <v>0</v>
      </c>
      <c r="M247" s="34">
        <v>38443</v>
      </c>
      <c r="N247" s="122">
        <f t="shared" si="13"/>
        <v>0</v>
      </c>
    </row>
    <row r="248" spans="1:14" ht="15" customHeight="1">
      <c r="A248" s="21" t="s">
        <v>565</v>
      </c>
      <c r="B248" s="22" t="s">
        <v>499</v>
      </c>
      <c r="C248" s="22" t="s">
        <v>39</v>
      </c>
      <c r="D248" s="22" t="s">
        <v>60</v>
      </c>
      <c r="E248" s="119"/>
      <c r="F248" s="23" t="s">
        <v>224</v>
      </c>
      <c r="G248" s="22"/>
      <c r="H248" s="24">
        <v>292</v>
      </c>
      <c r="I248" s="118">
        <v>0</v>
      </c>
      <c r="J248" s="41">
        <v>35</v>
      </c>
      <c r="K248" s="41">
        <f t="shared" si="16"/>
        <v>35</v>
      </c>
      <c r="L248" s="121">
        <f t="shared" si="17"/>
        <v>0</v>
      </c>
      <c r="M248" s="34">
        <v>55735</v>
      </c>
      <c r="N248" s="122">
        <f t="shared" si="13"/>
        <v>0</v>
      </c>
    </row>
    <row r="249" spans="1:14" ht="15" customHeight="1">
      <c r="A249" s="21" t="s">
        <v>567</v>
      </c>
      <c r="B249" s="22" t="s">
        <v>499</v>
      </c>
      <c r="C249" s="22" t="s">
        <v>39</v>
      </c>
      <c r="D249" s="22" t="s">
        <v>55</v>
      </c>
      <c r="E249" s="119"/>
      <c r="F249" s="23" t="s">
        <v>150</v>
      </c>
      <c r="G249" s="22"/>
      <c r="H249" s="24">
        <v>22</v>
      </c>
      <c r="I249" s="118">
        <v>0</v>
      </c>
      <c r="J249" s="41">
        <v>60</v>
      </c>
      <c r="K249" s="41">
        <f t="shared" si="16"/>
        <v>60</v>
      </c>
      <c r="L249" s="121">
        <f t="shared" si="17"/>
        <v>0</v>
      </c>
      <c r="M249" s="34">
        <v>91541</v>
      </c>
      <c r="N249" s="122">
        <f t="shared" si="13"/>
        <v>0</v>
      </c>
    </row>
    <row r="250" spans="1:14" ht="15" customHeight="1">
      <c r="A250" s="21" t="s">
        <v>569</v>
      </c>
      <c r="B250" s="22" t="s">
        <v>503</v>
      </c>
      <c r="C250" s="22" t="s">
        <v>39</v>
      </c>
      <c r="D250" s="22" t="s">
        <v>40</v>
      </c>
      <c r="E250" s="119"/>
      <c r="F250" s="23" t="s">
        <v>227</v>
      </c>
      <c r="G250" s="22"/>
      <c r="H250" s="24">
        <v>340</v>
      </c>
      <c r="I250" s="118">
        <v>0</v>
      </c>
      <c r="J250" s="41">
        <v>25.5</v>
      </c>
      <c r="K250" s="41">
        <f t="shared" si="16"/>
        <v>25.5</v>
      </c>
      <c r="L250" s="121">
        <f t="shared" si="17"/>
        <v>0</v>
      </c>
      <c r="M250" s="34">
        <v>30245</v>
      </c>
      <c r="N250" s="122">
        <f t="shared" si="13"/>
        <v>0</v>
      </c>
    </row>
    <row r="251" spans="1:14" ht="15" customHeight="1">
      <c r="A251" s="21" t="s">
        <v>571</v>
      </c>
      <c r="B251" s="22" t="s">
        <v>503</v>
      </c>
      <c r="C251" s="22" t="s">
        <v>39</v>
      </c>
      <c r="D251" s="22" t="s">
        <v>60</v>
      </c>
      <c r="E251" s="119"/>
      <c r="F251" s="23" t="s">
        <v>224</v>
      </c>
      <c r="G251" s="22"/>
      <c r="H251" s="24">
        <v>99</v>
      </c>
      <c r="I251" s="118">
        <v>0</v>
      </c>
      <c r="J251" s="41">
        <v>35</v>
      </c>
      <c r="K251" s="41">
        <f t="shared" si="16"/>
        <v>35</v>
      </c>
      <c r="L251" s="121">
        <f t="shared" si="17"/>
        <v>0</v>
      </c>
      <c r="M251" s="34">
        <v>91561</v>
      </c>
      <c r="N251" s="122">
        <f t="shared" si="13"/>
        <v>0</v>
      </c>
    </row>
    <row r="252" spans="1:14" ht="15" customHeight="1">
      <c r="A252" s="21" t="s">
        <v>582</v>
      </c>
      <c r="B252" s="22" t="s">
        <v>506</v>
      </c>
      <c r="C252" s="22" t="s">
        <v>39</v>
      </c>
      <c r="D252" s="22" t="s">
        <v>40</v>
      </c>
      <c r="E252" s="119"/>
      <c r="F252" s="23" t="s">
        <v>222</v>
      </c>
      <c r="G252" s="22" t="s">
        <v>382</v>
      </c>
      <c r="H252" s="24">
        <v>500</v>
      </c>
      <c r="I252" s="118">
        <v>0</v>
      </c>
      <c r="J252" s="41">
        <v>20</v>
      </c>
      <c r="K252" s="41">
        <f t="shared" si="16"/>
        <v>20</v>
      </c>
      <c r="L252" s="121">
        <f t="shared" si="17"/>
        <v>0</v>
      </c>
      <c r="M252" s="34">
        <v>92582</v>
      </c>
      <c r="N252" s="122">
        <f t="shared" si="13"/>
        <v>0</v>
      </c>
    </row>
    <row r="253" spans="1:14" ht="15" customHeight="1">
      <c r="A253" s="21" t="s">
        <v>584</v>
      </c>
      <c r="B253" s="22" t="s">
        <v>508</v>
      </c>
      <c r="C253" s="22" t="s">
        <v>39</v>
      </c>
      <c r="D253" s="22" t="s">
        <v>40</v>
      </c>
      <c r="E253" s="119"/>
      <c r="F253" s="23" t="s">
        <v>222</v>
      </c>
      <c r="G253" s="22" t="s">
        <v>382</v>
      </c>
      <c r="H253" s="24">
        <v>45</v>
      </c>
      <c r="I253" s="118">
        <v>0</v>
      </c>
      <c r="J253" s="41">
        <v>20</v>
      </c>
      <c r="K253" s="41">
        <f t="shared" si="16"/>
        <v>20</v>
      </c>
      <c r="L253" s="121">
        <f t="shared" si="17"/>
        <v>0</v>
      </c>
      <c r="M253" s="34">
        <v>13025</v>
      </c>
      <c r="N253" s="122">
        <f t="shared" si="13"/>
        <v>0</v>
      </c>
    </row>
    <row r="254" spans="1:14" ht="15" customHeight="1">
      <c r="A254" s="21" t="s">
        <v>594</v>
      </c>
      <c r="B254" s="22" t="s">
        <v>510</v>
      </c>
      <c r="C254" s="22" t="s">
        <v>39</v>
      </c>
      <c r="D254" s="22" t="s">
        <v>40</v>
      </c>
      <c r="E254" s="119"/>
      <c r="F254" s="23" t="s">
        <v>227</v>
      </c>
      <c r="G254" s="22" t="s">
        <v>382</v>
      </c>
      <c r="H254" s="24">
        <v>105</v>
      </c>
      <c r="I254" s="118">
        <v>0</v>
      </c>
      <c r="J254" s="41">
        <v>20</v>
      </c>
      <c r="K254" s="41">
        <f t="shared" si="16"/>
        <v>20</v>
      </c>
      <c r="L254" s="121">
        <f t="shared" si="17"/>
        <v>0</v>
      </c>
      <c r="M254" s="34">
        <v>40361</v>
      </c>
      <c r="N254" s="122">
        <f t="shared" si="13"/>
        <v>0</v>
      </c>
    </row>
    <row r="255" spans="1:14" ht="15" customHeight="1">
      <c r="A255" s="21" t="s">
        <v>596</v>
      </c>
      <c r="B255" s="22" t="s">
        <v>512</v>
      </c>
      <c r="C255" s="22" t="s">
        <v>44</v>
      </c>
      <c r="D255" s="22" t="s">
        <v>45</v>
      </c>
      <c r="E255" s="119"/>
      <c r="F255" s="23"/>
      <c r="G255" s="22" t="s">
        <v>46</v>
      </c>
      <c r="H255" s="24">
        <v>21</v>
      </c>
      <c r="I255" s="118">
        <v>0</v>
      </c>
      <c r="J255" s="41">
        <v>9.5</v>
      </c>
      <c r="K255" s="125">
        <v>9.5</v>
      </c>
      <c r="L255" s="126" t="s">
        <v>47</v>
      </c>
      <c r="M255" s="34">
        <v>101050</v>
      </c>
      <c r="N255" s="122">
        <f t="shared" si="13"/>
        <v>0</v>
      </c>
    </row>
    <row r="256" spans="1:14" ht="15" customHeight="1">
      <c r="A256" s="21" t="s">
        <v>600</v>
      </c>
      <c r="B256" s="22" t="s">
        <v>514</v>
      </c>
      <c r="C256" s="22" t="s">
        <v>39</v>
      </c>
      <c r="D256" s="22" t="s">
        <v>40</v>
      </c>
      <c r="E256" s="119"/>
      <c r="F256" s="23" t="s">
        <v>122</v>
      </c>
      <c r="G256" s="22"/>
      <c r="H256" s="24">
        <v>131</v>
      </c>
      <c r="I256" s="118">
        <v>0</v>
      </c>
      <c r="J256" s="41">
        <v>23.5</v>
      </c>
      <c r="K256" s="41">
        <f>J256*(1-$N$11)</f>
        <v>23.5</v>
      </c>
      <c r="L256" s="121">
        <f>1-(K256/J256)</f>
        <v>0</v>
      </c>
      <c r="M256" s="34">
        <v>91526</v>
      </c>
      <c r="N256" s="122">
        <f t="shared" si="13"/>
        <v>0</v>
      </c>
    </row>
    <row r="257" spans="1:14" ht="15" customHeight="1">
      <c r="A257" s="21" t="s">
        <v>602</v>
      </c>
      <c r="B257" s="22" t="s">
        <v>516</v>
      </c>
      <c r="C257" s="22" t="s">
        <v>39</v>
      </c>
      <c r="D257" s="22" t="s">
        <v>40</v>
      </c>
      <c r="E257" s="119"/>
      <c r="F257" s="23" t="s">
        <v>165</v>
      </c>
      <c r="G257" s="22"/>
      <c r="H257" s="24">
        <v>724</v>
      </c>
      <c r="I257" s="118">
        <v>0</v>
      </c>
      <c r="J257" s="41">
        <v>23.5</v>
      </c>
      <c r="K257" s="41">
        <f>J257*(1-$N$11)</f>
        <v>23.5</v>
      </c>
      <c r="L257" s="121">
        <f>1-(K257/J257)</f>
        <v>0</v>
      </c>
      <c r="M257" s="34">
        <v>91502</v>
      </c>
      <c r="N257" s="122">
        <f t="shared" si="13"/>
        <v>0</v>
      </c>
    </row>
    <row r="258" spans="1:14" ht="15" customHeight="1">
      <c r="A258" s="21" t="s">
        <v>604</v>
      </c>
      <c r="B258" s="22" t="s">
        <v>518</v>
      </c>
      <c r="C258" s="22" t="s">
        <v>44</v>
      </c>
      <c r="D258" s="22" t="s">
        <v>45</v>
      </c>
      <c r="E258" s="119"/>
      <c r="F258" s="23" t="s">
        <v>141</v>
      </c>
      <c r="G258" s="22"/>
      <c r="H258" s="24">
        <v>23</v>
      </c>
      <c r="I258" s="118">
        <v>0</v>
      </c>
      <c r="J258" s="41">
        <v>9.5</v>
      </c>
      <c r="K258" s="125">
        <v>9.5</v>
      </c>
      <c r="L258" s="126" t="s">
        <v>47</v>
      </c>
      <c r="M258" s="34">
        <v>92080</v>
      </c>
      <c r="N258" s="122">
        <f t="shared" si="13"/>
        <v>0</v>
      </c>
    </row>
    <row r="259" spans="1:14" ht="15" customHeight="1">
      <c r="A259" s="21" t="s">
        <v>638</v>
      </c>
      <c r="B259" s="22" t="s">
        <v>520</v>
      </c>
      <c r="C259" s="22" t="s">
        <v>44</v>
      </c>
      <c r="D259" s="22" t="s">
        <v>45</v>
      </c>
      <c r="E259" s="119"/>
      <c r="F259" s="23" t="s">
        <v>141</v>
      </c>
      <c r="G259" s="22"/>
      <c r="H259" s="24">
        <v>533</v>
      </c>
      <c r="I259" s="118">
        <v>0</v>
      </c>
      <c r="J259" s="41">
        <v>9.5</v>
      </c>
      <c r="K259" s="125">
        <v>9.5</v>
      </c>
      <c r="L259" s="126" t="s">
        <v>47</v>
      </c>
      <c r="M259" s="34">
        <v>92081</v>
      </c>
      <c r="N259" s="122">
        <f t="shared" si="13"/>
        <v>0</v>
      </c>
    </row>
    <row r="260" spans="1:14" ht="15" customHeight="1">
      <c r="A260" s="21" t="s">
        <v>640</v>
      </c>
      <c r="B260" s="22" t="s">
        <v>522</v>
      </c>
      <c r="C260" s="22" t="s">
        <v>160</v>
      </c>
      <c r="D260" s="22" t="s">
        <v>137</v>
      </c>
      <c r="E260" s="119" t="s">
        <v>97</v>
      </c>
      <c r="F260" s="23" t="s">
        <v>364</v>
      </c>
      <c r="G260" s="22"/>
      <c r="H260" s="24">
        <v>13</v>
      </c>
      <c r="I260" s="118">
        <v>0</v>
      </c>
      <c r="J260" s="41">
        <v>10</v>
      </c>
      <c r="K260" s="125">
        <v>10</v>
      </c>
      <c r="L260" s="126" t="s">
        <v>47</v>
      </c>
      <c r="M260" s="34">
        <v>92551</v>
      </c>
      <c r="N260" s="122">
        <f t="shared" si="13"/>
        <v>0</v>
      </c>
    </row>
    <row r="261" spans="1:14" ht="15" customHeight="1">
      <c r="A261" s="21" t="s">
        <v>641</v>
      </c>
      <c r="B261" s="22" t="s">
        <v>522</v>
      </c>
      <c r="C261" s="22" t="s">
        <v>160</v>
      </c>
      <c r="D261" s="22" t="s">
        <v>45</v>
      </c>
      <c r="E261" s="119" t="s">
        <v>97</v>
      </c>
      <c r="F261" s="23" t="s">
        <v>141</v>
      </c>
      <c r="G261" s="22"/>
      <c r="H261" s="24">
        <v>45</v>
      </c>
      <c r="I261" s="118">
        <v>0</v>
      </c>
      <c r="J261" s="41">
        <v>10</v>
      </c>
      <c r="K261" s="125">
        <v>10</v>
      </c>
      <c r="L261" s="126" t="s">
        <v>47</v>
      </c>
      <c r="M261" s="34">
        <v>91772</v>
      </c>
      <c r="N261" s="122">
        <f t="shared" si="13"/>
        <v>0</v>
      </c>
    </row>
    <row r="262" spans="1:14" ht="15" customHeight="1">
      <c r="A262" s="21" t="s">
        <v>643</v>
      </c>
      <c r="B262" s="22" t="s">
        <v>525</v>
      </c>
      <c r="C262" s="22" t="s">
        <v>39</v>
      </c>
      <c r="D262" s="22" t="s">
        <v>40</v>
      </c>
      <c r="E262" s="119"/>
      <c r="F262" s="23" t="s">
        <v>122</v>
      </c>
      <c r="G262" s="22" t="s">
        <v>46</v>
      </c>
      <c r="H262" s="24">
        <v>213</v>
      </c>
      <c r="I262" s="118">
        <v>0</v>
      </c>
      <c r="J262" s="41">
        <v>23.5</v>
      </c>
      <c r="K262" s="41">
        <f>J262*(1-$N$11)</f>
        <v>23.5</v>
      </c>
      <c r="L262" s="121">
        <f>1-(K262/J262)</f>
        <v>0</v>
      </c>
      <c r="M262" s="34">
        <v>17921</v>
      </c>
      <c r="N262" s="122">
        <f t="shared" si="13"/>
        <v>0</v>
      </c>
    </row>
    <row r="263" spans="1:14" ht="15" customHeight="1">
      <c r="A263" s="21" t="s">
        <v>644</v>
      </c>
      <c r="B263" s="22" t="s">
        <v>527</v>
      </c>
      <c r="C263" s="22" t="s">
        <v>39</v>
      </c>
      <c r="D263" s="22" t="s">
        <v>40</v>
      </c>
      <c r="E263" s="119"/>
      <c r="F263" s="23" t="s">
        <v>122</v>
      </c>
      <c r="G263" s="22" t="s">
        <v>46</v>
      </c>
      <c r="H263" s="24">
        <v>62</v>
      </c>
      <c r="I263" s="118">
        <v>0</v>
      </c>
      <c r="J263" s="41">
        <v>20</v>
      </c>
      <c r="K263" s="41">
        <f>J263*(1-$N$11)</f>
        <v>20</v>
      </c>
      <c r="L263" s="121">
        <f>1-(K263/J263)</f>
        <v>0</v>
      </c>
      <c r="M263" s="34">
        <v>92082</v>
      </c>
      <c r="N263" s="122">
        <f t="shared" si="13"/>
        <v>0</v>
      </c>
    </row>
    <row r="264" spans="1:14" ht="15" customHeight="1">
      <c r="A264" s="21" t="s">
        <v>646</v>
      </c>
      <c r="B264" s="22" t="s">
        <v>529</v>
      </c>
      <c r="C264" s="22" t="s">
        <v>39</v>
      </c>
      <c r="D264" s="22" t="s">
        <v>40</v>
      </c>
      <c r="E264" s="119"/>
      <c r="F264" s="23" t="s">
        <v>122</v>
      </c>
      <c r="G264" s="22" t="s">
        <v>46</v>
      </c>
      <c r="H264" s="24">
        <v>590</v>
      </c>
      <c r="I264" s="118">
        <v>0</v>
      </c>
      <c r="J264" s="41">
        <v>23.5</v>
      </c>
      <c r="K264" s="41">
        <f>J264*(1-$N$11)</f>
        <v>23.5</v>
      </c>
      <c r="L264" s="121">
        <f>1-(K264/J264)</f>
        <v>0</v>
      </c>
      <c r="M264" s="34">
        <v>91179</v>
      </c>
      <c r="N264" s="122">
        <f t="shared" si="13"/>
        <v>0</v>
      </c>
    </row>
    <row r="265" spans="1:14" ht="15" customHeight="1">
      <c r="A265" s="21" t="s">
        <v>647</v>
      </c>
      <c r="B265" s="22" t="s">
        <v>531</v>
      </c>
      <c r="C265" s="22" t="s">
        <v>39</v>
      </c>
      <c r="D265" s="22" t="s">
        <v>40</v>
      </c>
      <c r="E265" s="119"/>
      <c r="F265" s="23" t="s">
        <v>122</v>
      </c>
      <c r="G265" s="22" t="s">
        <v>46</v>
      </c>
      <c r="H265" s="24">
        <v>326</v>
      </c>
      <c r="I265" s="118">
        <v>0</v>
      </c>
      <c r="J265" s="41">
        <v>23.5</v>
      </c>
      <c r="K265" s="41">
        <f>J265*(1-$N$11)</f>
        <v>23.5</v>
      </c>
      <c r="L265" s="121">
        <f>1-(K265/J265)</f>
        <v>0</v>
      </c>
      <c r="M265" s="34">
        <v>51848</v>
      </c>
      <c r="N265" s="122">
        <f t="shared" si="13"/>
        <v>0</v>
      </c>
    </row>
    <row r="266" spans="1:14" ht="15" customHeight="1">
      <c r="A266" s="21" t="s">
        <v>649</v>
      </c>
      <c r="B266" s="22" t="s">
        <v>533</v>
      </c>
      <c r="C266" s="22" t="s">
        <v>44</v>
      </c>
      <c r="D266" s="22" t="s">
        <v>137</v>
      </c>
      <c r="E266" s="119"/>
      <c r="F266" s="23" t="s">
        <v>138</v>
      </c>
      <c r="G266" s="22" t="s">
        <v>382</v>
      </c>
      <c r="H266" s="24">
        <v>96</v>
      </c>
      <c r="I266" s="118">
        <v>0</v>
      </c>
      <c r="J266" s="41">
        <v>6</v>
      </c>
      <c r="K266" s="125">
        <v>6</v>
      </c>
      <c r="L266" s="126" t="s">
        <v>47</v>
      </c>
      <c r="M266" s="34">
        <v>92407</v>
      </c>
      <c r="N266" s="122">
        <f t="shared" si="13"/>
        <v>0</v>
      </c>
    </row>
    <row r="267" spans="1:14" ht="15" customHeight="1">
      <c r="A267" s="21" t="s">
        <v>650</v>
      </c>
      <c r="B267" s="22" t="s">
        <v>535</v>
      </c>
      <c r="C267" s="22" t="s">
        <v>44</v>
      </c>
      <c r="D267" s="22" t="s">
        <v>137</v>
      </c>
      <c r="E267" s="119"/>
      <c r="F267" s="23" t="s">
        <v>141</v>
      </c>
      <c r="G267" s="22"/>
      <c r="H267" s="24">
        <v>138</v>
      </c>
      <c r="I267" s="118">
        <v>0</v>
      </c>
      <c r="J267" s="41">
        <v>6</v>
      </c>
      <c r="K267" s="125">
        <v>6</v>
      </c>
      <c r="L267" s="126" t="s">
        <v>47</v>
      </c>
      <c r="M267" s="34"/>
      <c r="N267" s="122">
        <f t="shared" si="13"/>
        <v>0</v>
      </c>
    </row>
    <row r="268" spans="1:14" ht="15" customHeight="1">
      <c r="A268" s="21" t="s">
        <v>652</v>
      </c>
      <c r="B268" s="22" t="s">
        <v>537</v>
      </c>
      <c r="C268" s="22" t="s">
        <v>44</v>
      </c>
      <c r="D268" s="22" t="s">
        <v>137</v>
      </c>
      <c r="E268" s="119"/>
      <c r="F268" s="23" t="s">
        <v>141</v>
      </c>
      <c r="G268" s="22" t="s">
        <v>251</v>
      </c>
      <c r="H268" s="24">
        <v>62</v>
      </c>
      <c r="I268" s="118">
        <v>0</v>
      </c>
      <c r="J268" s="41">
        <v>6</v>
      </c>
      <c r="K268" s="125">
        <v>6</v>
      </c>
      <c r="L268" s="126" t="s">
        <v>47</v>
      </c>
      <c r="M268" s="34"/>
      <c r="N268" s="122">
        <f t="shared" si="13"/>
        <v>0</v>
      </c>
    </row>
    <row r="269" spans="1:14" ht="15" customHeight="1">
      <c r="A269" s="21" t="s">
        <v>654</v>
      </c>
      <c r="B269" s="22" t="s">
        <v>537</v>
      </c>
      <c r="C269" s="22" t="s">
        <v>44</v>
      </c>
      <c r="D269" s="22" t="s">
        <v>45</v>
      </c>
      <c r="E269" s="119"/>
      <c r="F269" s="23" t="s">
        <v>122</v>
      </c>
      <c r="G269" s="22"/>
      <c r="H269" s="24">
        <v>30</v>
      </c>
      <c r="I269" s="118">
        <v>0</v>
      </c>
      <c r="J269" s="41">
        <v>9.5</v>
      </c>
      <c r="K269" s="125">
        <v>9.5</v>
      </c>
      <c r="L269" s="126" t="s">
        <v>47</v>
      </c>
      <c r="M269" s="34"/>
      <c r="N269" s="122">
        <f t="shared" si="13"/>
        <v>0</v>
      </c>
    </row>
    <row r="270" spans="1:14" ht="15" customHeight="1">
      <c r="A270" s="21" t="s">
        <v>656</v>
      </c>
      <c r="B270" s="22" t="s">
        <v>540</v>
      </c>
      <c r="C270" s="22" t="s">
        <v>39</v>
      </c>
      <c r="D270" s="22" t="s">
        <v>40</v>
      </c>
      <c r="E270" s="119" t="s">
        <v>97</v>
      </c>
      <c r="F270" s="23" t="s">
        <v>222</v>
      </c>
      <c r="G270" s="22" t="s">
        <v>46</v>
      </c>
      <c r="H270" s="24">
        <v>531</v>
      </c>
      <c r="I270" s="118">
        <v>0</v>
      </c>
      <c r="J270" s="41">
        <v>23.5</v>
      </c>
      <c r="K270" s="41">
        <f>J270*(1-$N$11)</f>
        <v>23.5</v>
      </c>
      <c r="L270" s="121">
        <f>1-(K270/J270)</f>
        <v>0</v>
      </c>
      <c r="M270" s="34">
        <v>27127</v>
      </c>
      <c r="N270" s="122">
        <f t="shared" si="13"/>
        <v>0</v>
      </c>
    </row>
    <row r="271" spans="1:14" ht="15" customHeight="1">
      <c r="A271" s="21" t="s">
        <v>658</v>
      </c>
      <c r="B271" s="22" t="s">
        <v>542</v>
      </c>
      <c r="C271" s="22" t="s">
        <v>39</v>
      </c>
      <c r="D271" s="22" t="s">
        <v>40</v>
      </c>
      <c r="E271" s="119" t="s">
        <v>97</v>
      </c>
      <c r="F271" s="23" t="s">
        <v>122</v>
      </c>
      <c r="G271" s="22" t="s">
        <v>46</v>
      </c>
      <c r="H271" s="24">
        <v>114</v>
      </c>
      <c r="I271" s="118">
        <v>0</v>
      </c>
      <c r="J271" s="41">
        <v>20</v>
      </c>
      <c r="K271" s="41">
        <f>J271*(1-$N$11)</f>
        <v>20</v>
      </c>
      <c r="L271" s="121">
        <f>1-(K271/J271)</f>
        <v>0</v>
      </c>
      <c r="M271" s="34">
        <v>91698</v>
      </c>
      <c r="N271" s="122">
        <f t="shared" si="13"/>
        <v>0</v>
      </c>
    </row>
    <row r="272" spans="1:14" ht="15" customHeight="1">
      <c r="A272" s="21" t="s">
        <v>660</v>
      </c>
      <c r="B272" s="22" t="s">
        <v>544</v>
      </c>
      <c r="C272" s="22" t="s">
        <v>39</v>
      </c>
      <c r="D272" s="22" t="s">
        <v>40</v>
      </c>
      <c r="E272" s="119" t="s">
        <v>97</v>
      </c>
      <c r="F272" s="23" t="s">
        <v>222</v>
      </c>
      <c r="G272" s="22" t="s">
        <v>46</v>
      </c>
      <c r="H272" s="24">
        <v>541</v>
      </c>
      <c r="I272" s="118">
        <v>0</v>
      </c>
      <c r="J272" s="41">
        <v>23.5</v>
      </c>
      <c r="K272" s="41">
        <f>J272*(1-$N$11)</f>
        <v>23.5</v>
      </c>
      <c r="L272" s="121">
        <f>1-(K272/J272)</f>
        <v>0</v>
      </c>
      <c r="M272" s="34">
        <v>91470</v>
      </c>
      <c r="N272" s="122">
        <f t="shared" si="13"/>
        <v>0</v>
      </c>
    </row>
    <row r="273" spans="1:14" ht="15" customHeight="1">
      <c r="A273" s="21" t="s">
        <v>662</v>
      </c>
      <c r="B273" s="22" t="s">
        <v>546</v>
      </c>
      <c r="C273" s="22" t="s">
        <v>39</v>
      </c>
      <c r="D273" s="22" t="s">
        <v>40</v>
      </c>
      <c r="E273" s="119" t="s">
        <v>97</v>
      </c>
      <c r="F273" s="23" t="s">
        <v>222</v>
      </c>
      <c r="G273" s="22" t="s">
        <v>46</v>
      </c>
      <c r="H273" s="24">
        <v>1303</v>
      </c>
      <c r="I273" s="118">
        <v>0</v>
      </c>
      <c r="J273" s="41">
        <v>23.5</v>
      </c>
      <c r="K273" s="41">
        <f>J273*(1-$N$11)</f>
        <v>23.5</v>
      </c>
      <c r="L273" s="121">
        <f>1-(K273/J273)</f>
        <v>0</v>
      </c>
      <c r="M273" s="34">
        <v>27129</v>
      </c>
      <c r="N273" s="122">
        <f t="shared" si="13"/>
        <v>0</v>
      </c>
    </row>
    <row r="274" spans="1:14" ht="15" customHeight="1">
      <c r="A274" s="21" t="s">
        <v>664</v>
      </c>
      <c r="B274" s="22" t="s">
        <v>548</v>
      </c>
      <c r="C274" s="22" t="s">
        <v>201</v>
      </c>
      <c r="D274" s="22" t="s">
        <v>137</v>
      </c>
      <c r="E274" s="119"/>
      <c r="F274" s="23"/>
      <c r="G274" s="22" t="s">
        <v>46</v>
      </c>
      <c r="H274" s="24">
        <v>8</v>
      </c>
      <c r="I274" s="118">
        <v>0</v>
      </c>
      <c r="J274" s="41">
        <v>6</v>
      </c>
      <c r="K274" s="125">
        <v>6</v>
      </c>
      <c r="L274" s="124" t="s">
        <v>47</v>
      </c>
      <c r="M274" s="34">
        <v>101442</v>
      </c>
      <c r="N274" s="122">
        <f t="shared" si="13"/>
        <v>0</v>
      </c>
    </row>
    <row r="275" spans="1:14" ht="15" customHeight="1">
      <c r="A275" s="21" t="s">
        <v>666</v>
      </c>
      <c r="B275" s="22" t="s">
        <v>550</v>
      </c>
      <c r="C275" s="22" t="s">
        <v>201</v>
      </c>
      <c r="D275" s="22" t="s">
        <v>137</v>
      </c>
      <c r="E275" s="119"/>
      <c r="F275" s="23"/>
      <c r="G275" s="22" t="s">
        <v>46</v>
      </c>
      <c r="H275" s="24">
        <v>74</v>
      </c>
      <c r="I275" s="118">
        <v>0</v>
      </c>
      <c r="J275" s="41">
        <v>6</v>
      </c>
      <c r="K275" s="125">
        <v>6</v>
      </c>
      <c r="L275" s="124" t="s">
        <v>47</v>
      </c>
      <c r="M275" s="34">
        <v>112427</v>
      </c>
      <c r="N275" s="122">
        <f t="shared" si="13"/>
        <v>0</v>
      </c>
    </row>
    <row r="276" spans="1:14" ht="15" customHeight="1">
      <c r="A276" s="21" t="s">
        <v>668</v>
      </c>
      <c r="B276" s="22" t="s">
        <v>552</v>
      </c>
      <c r="C276" s="22" t="s">
        <v>44</v>
      </c>
      <c r="D276" s="22" t="s">
        <v>137</v>
      </c>
      <c r="E276" s="119" t="s">
        <v>97</v>
      </c>
      <c r="F276" s="23"/>
      <c r="G276" s="22" t="s">
        <v>46</v>
      </c>
      <c r="H276" s="24">
        <v>254</v>
      </c>
      <c r="I276" s="118">
        <v>0</v>
      </c>
      <c r="J276" s="41">
        <v>6</v>
      </c>
      <c r="K276" s="125">
        <v>6</v>
      </c>
      <c r="L276" s="126" t="s">
        <v>47</v>
      </c>
      <c r="M276" s="34"/>
      <c r="N276" s="122">
        <f t="shared" ref="N276:N339" si="18">I276 * K276</f>
        <v>0</v>
      </c>
    </row>
    <row r="277" spans="1:14" ht="15" customHeight="1">
      <c r="A277" s="21" t="s">
        <v>670</v>
      </c>
      <c r="B277" s="22" t="s">
        <v>554</v>
      </c>
      <c r="C277" s="22" t="s">
        <v>44</v>
      </c>
      <c r="D277" s="22" t="s">
        <v>137</v>
      </c>
      <c r="E277" s="119" t="s">
        <v>97</v>
      </c>
      <c r="F277" s="23"/>
      <c r="G277" s="22" t="s">
        <v>46</v>
      </c>
      <c r="H277" s="24">
        <v>25</v>
      </c>
      <c r="I277" s="118">
        <v>0</v>
      </c>
      <c r="J277" s="41">
        <v>6</v>
      </c>
      <c r="K277" s="125">
        <v>6</v>
      </c>
      <c r="L277" s="126" t="s">
        <v>47</v>
      </c>
      <c r="M277" s="34"/>
      <c r="N277" s="122">
        <f t="shared" si="18"/>
        <v>0</v>
      </c>
    </row>
    <row r="278" spans="1:14" ht="15" customHeight="1">
      <c r="A278" s="21" t="s">
        <v>672</v>
      </c>
      <c r="B278" s="22" t="s">
        <v>556</v>
      </c>
      <c r="C278" s="22" t="s">
        <v>44</v>
      </c>
      <c r="D278" s="22" t="s">
        <v>137</v>
      </c>
      <c r="E278" s="119"/>
      <c r="F278" s="23"/>
      <c r="G278" s="22" t="s">
        <v>46</v>
      </c>
      <c r="H278" s="24">
        <v>13</v>
      </c>
      <c r="I278" s="118">
        <v>0</v>
      </c>
      <c r="J278" s="41">
        <v>6</v>
      </c>
      <c r="K278" s="125">
        <v>6</v>
      </c>
      <c r="L278" s="126" t="s">
        <v>47</v>
      </c>
      <c r="M278" s="34"/>
      <c r="N278" s="122">
        <f t="shared" si="18"/>
        <v>0</v>
      </c>
    </row>
    <row r="279" spans="1:14" ht="15" customHeight="1">
      <c r="A279" s="21" t="s">
        <v>674</v>
      </c>
      <c r="B279" s="22" t="s">
        <v>558</v>
      </c>
      <c r="C279" s="22" t="s">
        <v>160</v>
      </c>
      <c r="D279" s="22" t="s">
        <v>45</v>
      </c>
      <c r="E279" s="119"/>
      <c r="F279" s="23" t="s">
        <v>41</v>
      </c>
      <c r="G279" s="22" t="s">
        <v>46</v>
      </c>
      <c r="H279" s="24">
        <v>189</v>
      </c>
      <c r="I279" s="118">
        <v>0</v>
      </c>
      <c r="J279" s="41">
        <v>10</v>
      </c>
      <c r="K279" s="125">
        <v>10</v>
      </c>
      <c r="L279" s="126" t="s">
        <v>47</v>
      </c>
      <c r="M279" s="34">
        <v>91562</v>
      </c>
      <c r="N279" s="122">
        <f t="shared" si="18"/>
        <v>0</v>
      </c>
    </row>
    <row r="280" spans="1:14" ht="15" customHeight="1">
      <c r="A280" s="21" t="s">
        <v>690</v>
      </c>
      <c r="B280" s="22" t="s">
        <v>560</v>
      </c>
      <c r="C280" s="22" t="s">
        <v>160</v>
      </c>
      <c r="D280" s="22" t="s">
        <v>45</v>
      </c>
      <c r="E280" s="119" t="s">
        <v>147</v>
      </c>
      <c r="F280" s="23" t="s">
        <v>173</v>
      </c>
      <c r="G280" s="22" t="s">
        <v>46</v>
      </c>
      <c r="H280" s="24">
        <v>76</v>
      </c>
      <c r="I280" s="118">
        <v>0</v>
      </c>
      <c r="J280" s="41">
        <v>10</v>
      </c>
      <c r="K280" s="125">
        <v>10</v>
      </c>
      <c r="L280" s="126" t="s">
        <v>47</v>
      </c>
      <c r="M280" s="34">
        <v>92084</v>
      </c>
      <c r="N280" s="122">
        <f t="shared" si="18"/>
        <v>0</v>
      </c>
    </row>
    <row r="281" spans="1:14" ht="15" customHeight="1">
      <c r="A281" s="21" t="s">
        <v>692</v>
      </c>
      <c r="B281" s="22" t="s">
        <v>562</v>
      </c>
      <c r="C281" s="22" t="s">
        <v>44</v>
      </c>
      <c r="D281" s="22" t="s">
        <v>137</v>
      </c>
      <c r="E281" s="119"/>
      <c r="F281" s="23"/>
      <c r="G281" s="22" t="s">
        <v>46</v>
      </c>
      <c r="H281" s="24">
        <v>1</v>
      </c>
      <c r="I281" s="118">
        <v>0</v>
      </c>
      <c r="J281" s="41">
        <v>6</v>
      </c>
      <c r="K281" s="125">
        <v>6</v>
      </c>
      <c r="L281" s="126" t="s">
        <v>47</v>
      </c>
      <c r="M281" s="34"/>
      <c r="N281" s="122">
        <f t="shared" si="18"/>
        <v>0</v>
      </c>
    </row>
    <row r="282" spans="1:14" ht="15" customHeight="1">
      <c r="A282" s="21" t="s">
        <v>694</v>
      </c>
      <c r="B282" s="22" t="s">
        <v>564</v>
      </c>
      <c r="C282" s="22" t="s">
        <v>44</v>
      </c>
      <c r="D282" s="22" t="s">
        <v>137</v>
      </c>
      <c r="E282" s="119"/>
      <c r="F282" s="23" t="s">
        <v>138</v>
      </c>
      <c r="G282" s="22" t="s">
        <v>142</v>
      </c>
      <c r="H282" s="24">
        <v>3</v>
      </c>
      <c r="I282" s="118">
        <v>0</v>
      </c>
      <c r="J282" s="41">
        <v>6</v>
      </c>
      <c r="K282" s="125">
        <v>6</v>
      </c>
      <c r="L282" s="126" t="s">
        <v>47</v>
      </c>
      <c r="M282" s="34"/>
      <c r="N282" s="122">
        <f t="shared" si="18"/>
        <v>0</v>
      </c>
    </row>
    <row r="283" spans="1:14" ht="15" customHeight="1">
      <c r="A283" s="21" t="s">
        <v>696</v>
      </c>
      <c r="B283" s="22" t="s">
        <v>566</v>
      </c>
      <c r="C283" s="22" t="s">
        <v>44</v>
      </c>
      <c r="D283" s="22" t="s">
        <v>137</v>
      </c>
      <c r="E283" s="119"/>
      <c r="F283" s="23" t="s">
        <v>364</v>
      </c>
      <c r="G283" s="22" t="s">
        <v>142</v>
      </c>
      <c r="H283" s="24">
        <v>57</v>
      </c>
      <c r="I283" s="118">
        <v>0</v>
      </c>
      <c r="J283" s="41">
        <v>6</v>
      </c>
      <c r="K283" s="125">
        <v>6</v>
      </c>
      <c r="L283" s="126" t="s">
        <v>47</v>
      </c>
      <c r="M283" s="34">
        <v>92256</v>
      </c>
      <c r="N283" s="122">
        <f t="shared" si="18"/>
        <v>0</v>
      </c>
    </row>
    <row r="284" spans="1:14" ht="15" customHeight="1">
      <c r="A284" s="21" t="s">
        <v>698</v>
      </c>
      <c r="B284" s="22" t="s">
        <v>568</v>
      </c>
      <c r="C284" s="22" t="s">
        <v>44</v>
      </c>
      <c r="D284" s="22" t="s">
        <v>137</v>
      </c>
      <c r="E284" s="119"/>
      <c r="F284" s="23"/>
      <c r="G284" s="22" t="s">
        <v>46</v>
      </c>
      <c r="H284" s="24">
        <v>13</v>
      </c>
      <c r="I284" s="118">
        <v>0</v>
      </c>
      <c r="J284" s="41">
        <v>6</v>
      </c>
      <c r="K284" s="125">
        <v>6</v>
      </c>
      <c r="L284" s="126" t="s">
        <v>47</v>
      </c>
      <c r="M284" s="34">
        <v>92297</v>
      </c>
      <c r="N284" s="122">
        <f t="shared" si="18"/>
        <v>0</v>
      </c>
    </row>
    <row r="285" spans="1:14" ht="15" customHeight="1">
      <c r="A285" s="21" t="s">
        <v>699</v>
      </c>
      <c r="B285" s="22" t="s">
        <v>570</v>
      </c>
      <c r="C285" s="22" t="s">
        <v>44</v>
      </c>
      <c r="D285" s="22" t="s">
        <v>137</v>
      </c>
      <c r="E285" s="119"/>
      <c r="F285" s="23"/>
      <c r="G285" s="22" t="s">
        <v>46</v>
      </c>
      <c r="H285" s="24">
        <v>139</v>
      </c>
      <c r="I285" s="118">
        <v>0</v>
      </c>
      <c r="J285" s="41">
        <v>6</v>
      </c>
      <c r="K285" s="125">
        <v>6</v>
      </c>
      <c r="L285" s="126" t="s">
        <v>47</v>
      </c>
      <c r="M285" s="34">
        <v>132953</v>
      </c>
      <c r="N285" s="122">
        <f t="shared" si="18"/>
        <v>0</v>
      </c>
    </row>
    <row r="286" spans="1:14" ht="15" customHeight="1">
      <c r="A286" s="21" t="s">
        <v>701</v>
      </c>
      <c r="B286" s="22" t="s">
        <v>572</v>
      </c>
      <c r="C286" s="22" t="s">
        <v>44</v>
      </c>
      <c r="D286" s="22" t="s">
        <v>137</v>
      </c>
      <c r="E286" s="119"/>
      <c r="F286" s="23"/>
      <c r="G286" s="22" t="s">
        <v>46</v>
      </c>
      <c r="H286" s="24">
        <v>97</v>
      </c>
      <c r="I286" s="118">
        <v>0</v>
      </c>
      <c r="J286" s="41">
        <v>6</v>
      </c>
      <c r="K286" s="125">
        <v>6</v>
      </c>
      <c r="L286" s="126" t="s">
        <v>47</v>
      </c>
      <c r="M286" s="34">
        <v>92257</v>
      </c>
      <c r="N286" s="122">
        <f t="shared" si="18"/>
        <v>0</v>
      </c>
    </row>
    <row r="287" spans="1:14" ht="15" customHeight="1">
      <c r="A287" s="21" t="s">
        <v>702</v>
      </c>
      <c r="B287" s="22" t="s">
        <v>574</v>
      </c>
      <c r="C287" s="22" t="s">
        <v>160</v>
      </c>
      <c r="D287" s="22" t="s">
        <v>45</v>
      </c>
      <c r="E287" s="119" t="s">
        <v>147</v>
      </c>
      <c r="F287" s="23"/>
      <c r="G287" s="22" t="s">
        <v>46</v>
      </c>
      <c r="H287" s="24">
        <v>1</v>
      </c>
      <c r="I287" s="118">
        <v>0</v>
      </c>
      <c r="J287" s="41">
        <v>10</v>
      </c>
      <c r="K287" s="125">
        <v>10</v>
      </c>
      <c r="L287" s="126" t="s">
        <v>47</v>
      </c>
      <c r="M287" s="34">
        <v>91773</v>
      </c>
      <c r="N287" s="122">
        <f t="shared" si="18"/>
        <v>0</v>
      </c>
    </row>
    <row r="288" spans="1:14" ht="15" customHeight="1">
      <c r="A288" s="21" t="s">
        <v>704</v>
      </c>
      <c r="B288" s="22" t="s">
        <v>576</v>
      </c>
      <c r="C288" s="22" t="s">
        <v>39</v>
      </c>
      <c r="D288" s="22" t="s">
        <v>40</v>
      </c>
      <c r="E288" s="119"/>
      <c r="F288" s="23" t="s">
        <v>170</v>
      </c>
      <c r="G288" s="22" t="s">
        <v>46</v>
      </c>
      <c r="H288" s="24">
        <v>400</v>
      </c>
      <c r="I288" s="118">
        <v>0</v>
      </c>
      <c r="J288" s="41">
        <v>18</v>
      </c>
      <c r="K288" s="41">
        <f>J288*(1-$N$11)</f>
        <v>18</v>
      </c>
      <c r="L288" s="121">
        <f>1-(K288/J288)</f>
        <v>0</v>
      </c>
      <c r="M288" s="34">
        <v>16073</v>
      </c>
      <c r="N288" s="122">
        <f t="shared" si="18"/>
        <v>0</v>
      </c>
    </row>
    <row r="289" spans="1:14" ht="15" customHeight="1">
      <c r="A289" s="21" t="s">
        <v>706</v>
      </c>
      <c r="B289" s="22" t="s">
        <v>576</v>
      </c>
      <c r="C289" s="22" t="s">
        <v>39</v>
      </c>
      <c r="D289" s="22" t="s">
        <v>60</v>
      </c>
      <c r="E289" s="119"/>
      <c r="F289" s="23" t="s">
        <v>150</v>
      </c>
      <c r="G289" s="22" t="s">
        <v>46</v>
      </c>
      <c r="H289" s="24">
        <v>4</v>
      </c>
      <c r="I289" s="118">
        <v>0</v>
      </c>
      <c r="J289" s="41">
        <v>30</v>
      </c>
      <c r="K289" s="41">
        <f>J289*(1-$N$11)</f>
        <v>30</v>
      </c>
      <c r="L289" s="121">
        <f>1-(K289/J289)</f>
        <v>0</v>
      </c>
      <c r="M289" s="34">
        <v>4745</v>
      </c>
      <c r="N289" s="122">
        <f t="shared" si="18"/>
        <v>0</v>
      </c>
    </row>
    <row r="290" spans="1:14" ht="15" customHeight="1">
      <c r="A290" s="21" t="s">
        <v>708</v>
      </c>
      <c r="B290" s="22" t="s">
        <v>579</v>
      </c>
      <c r="C290" s="22" t="s">
        <v>136</v>
      </c>
      <c r="D290" s="22" t="s">
        <v>137</v>
      </c>
      <c r="E290" s="119"/>
      <c r="F290" s="23" t="s">
        <v>364</v>
      </c>
      <c r="G290" s="22"/>
      <c r="H290" s="24">
        <v>422</v>
      </c>
      <c r="I290" s="118">
        <v>0</v>
      </c>
      <c r="J290" s="41">
        <v>6</v>
      </c>
      <c r="K290" s="125">
        <v>6</v>
      </c>
      <c r="L290" s="126" t="s">
        <v>47</v>
      </c>
      <c r="M290" s="34">
        <v>91740</v>
      </c>
      <c r="N290" s="122">
        <f t="shared" si="18"/>
        <v>0</v>
      </c>
    </row>
    <row r="291" spans="1:14" ht="15" customHeight="1">
      <c r="A291" s="21" t="s">
        <v>709</v>
      </c>
      <c r="B291" s="22" t="s">
        <v>581</v>
      </c>
      <c r="C291" s="22" t="s">
        <v>39</v>
      </c>
      <c r="D291" s="22" t="s">
        <v>40</v>
      </c>
      <c r="E291" s="119"/>
      <c r="F291" s="23" t="s">
        <v>122</v>
      </c>
      <c r="G291" s="22"/>
      <c r="H291" s="24">
        <v>143</v>
      </c>
      <c r="I291" s="118">
        <v>0</v>
      </c>
      <c r="J291" s="41">
        <v>23.5</v>
      </c>
      <c r="K291" s="41">
        <f>J291*(1-$N$11)</f>
        <v>23.5</v>
      </c>
      <c r="L291" s="121">
        <f>1-(K291/J291)</f>
        <v>0</v>
      </c>
      <c r="M291" s="34">
        <v>49417</v>
      </c>
      <c r="N291" s="122">
        <f t="shared" si="18"/>
        <v>0</v>
      </c>
    </row>
    <row r="292" spans="1:14" ht="15" customHeight="1">
      <c r="A292" s="21" t="s">
        <v>711</v>
      </c>
      <c r="B292" s="22" t="s">
        <v>583</v>
      </c>
      <c r="C292" s="22" t="s">
        <v>44</v>
      </c>
      <c r="D292" s="22" t="s">
        <v>45</v>
      </c>
      <c r="E292" s="119" t="s">
        <v>97</v>
      </c>
      <c r="F292" s="23"/>
      <c r="G292" s="22" t="s">
        <v>46</v>
      </c>
      <c r="H292" s="24">
        <v>7</v>
      </c>
      <c r="I292" s="118">
        <v>0</v>
      </c>
      <c r="J292" s="41">
        <v>9.5</v>
      </c>
      <c r="K292" s="125">
        <v>9.5</v>
      </c>
      <c r="L292" s="126" t="s">
        <v>47</v>
      </c>
      <c r="M292" s="34">
        <v>101412</v>
      </c>
      <c r="N292" s="122">
        <f t="shared" si="18"/>
        <v>0</v>
      </c>
    </row>
    <row r="293" spans="1:14" ht="15" customHeight="1">
      <c r="A293" s="21" t="s">
        <v>777</v>
      </c>
      <c r="B293" s="22" t="s">
        <v>585</v>
      </c>
      <c r="C293" s="22" t="s">
        <v>44</v>
      </c>
      <c r="D293" s="22" t="s">
        <v>45</v>
      </c>
      <c r="E293" s="119" t="s">
        <v>97</v>
      </c>
      <c r="F293" s="23"/>
      <c r="G293" s="22" t="s">
        <v>46</v>
      </c>
      <c r="H293" s="24">
        <v>6</v>
      </c>
      <c r="I293" s="118">
        <v>0</v>
      </c>
      <c r="J293" s="41">
        <v>9.5</v>
      </c>
      <c r="K293" s="125">
        <v>9.5</v>
      </c>
      <c r="L293" s="126" t="s">
        <v>47</v>
      </c>
      <c r="M293" s="34">
        <v>101411</v>
      </c>
      <c r="N293" s="122">
        <f t="shared" si="18"/>
        <v>0</v>
      </c>
    </row>
    <row r="294" spans="1:14" ht="15" customHeight="1">
      <c r="A294" s="21" t="s">
        <v>779</v>
      </c>
      <c r="B294" s="22" t="s">
        <v>587</v>
      </c>
      <c r="C294" s="22" t="s">
        <v>160</v>
      </c>
      <c r="D294" s="22" t="s">
        <v>45</v>
      </c>
      <c r="E294" s="119"/>
      <c r="F294" s="23" t="s">
        <v>173</v>
      </c>
      <c r="G294" s="22"/>
      <c r="H294" s="24">
        <v>471</v>
      </c>
      <c r="I294" s="118">
        <v>0</v>
      </c>
      <c r="J294" s="41">
        <v>10</v>
      </c>
      <c r="K294" s="125">
        <v>10</v>
      </c>
      <c r="L294" s="126" t="s">
        <v>47</v>
      </c>
      <c r="M294" s="34">
        <v>91543</v>
      </c>
      <c r="N294" s="122">
        <f t="shared" si="18"/>
        <v>0</v>
      </c>
    </row>
    <row r="295" spans="1:14" ht="15" customHeight="1">
      <c r="A295" s="21" t="s">
        <v>781</v>
      </c>
      <c r="B295" s="22" t="s">
        <v>589</v>
      </c>
      <c r="C295" s="22" t="s">
        <v>160</v>
      </c>
      <c r="D295" s="22" t="s">
        <v>45</v>
      </c>
      <c r="E295" s="119"/>
      <c r="F295" s="23" t="s">
        <v>122</v>
      </c>
      <c r="G295" s="22"/>
      <c r="H295" s="24">
        <v>824</v>
      </c>
      <c r="I295" s="118">
        <v>0</v>
      </c>
      <c r="J295" s="41">
        <v>10</v>
      </c>
      <c r="K295" s="125">
        <v>10</v>
      </c>
      <c r="L295" s="126" t="s">
        <v>47</v>
      </c>
      <c r="M295" s="34">
        <v>28188</v>
      </c>
      <c r="N295" s="122">
        <f t="shared" si="18"/>
        <v>0</v>
      </c>
    </row>
    <row r="296" spans="1:14" ht="15" customHeight="1">
      <c r="A296" s="21" t="s">
        <v>783</v>
      </c>
      <c r="B296" s="22" t="s">
        <v>591</v>
      </c>
      <c r="C296" s="22" t="s">
        <v>160</v>
      </c>
      <c r="D296" s="22" t="s">
        <v>45</v>
      </c>
      <c r="E296" s="119"/>
      <c r="F296" s="23" t="s">
        <v>122</v>
      </c>
      <c r="G296" s="22"/>
      <c r="H296" s="24">
        <v>3</v>
      </c>
      <c r="I296" s="118">
        <v>0</v>
      </c>
      <c r="J296" s="41">
        <v>10</v>
      </c>
      <c r="K296" s="125">
        <v>10</v>
      </c>
      <c r="L296" s="126" t="s">
        <v>47</v>
      </c>
      <c r="M296" s="34">
        <v>49272</v>
      </c>
      <c r="N296" s="122">
        <f t="shared" si="18"/>
        <v>0</v>
      </c>
    </row>
    <row r="297" spans="1:14" ht="15" customHeight="1">
      <c r="A297" s="21" t="s">
        <v>785</v>
      </c>
      <c r="B297" s="22" t="s">
        <v>593</v>
      </c>
      <c r="C297" s="22" t="s">
        <v>160</v>
      </c>
      <c r="D297" s="22" t="s">
        <v>45</v>
      </c>
      <c r="E297" s="119"/>
      <c r="F297" s="23" t="s">
        <v>122</v>
      </c>
      <c r="G297" s="22"/>
      <c r="H297" s="24">
        <v>70</v>
      </c>
      <c r="I297" s="118">
        <v>0</v>
      </c>
      <c r="J297" s="41">
        <v>10</v>
      </c>
      <c r="K297" s="125">
        <v>10</v>
      </c>
      <c r="L297" s="126" t="s">
        <v>47</v>
      </c>
      <c r="M297" s="34">
        <v>101962</v>
      </c>
      <c r="N297" s="122">
        <f t="shared" si="18"/>
        <v>0</v>
      </c>
    </row>
    <row r="298" spans="1:14" ht="15" customHeight="1">
      <c r="A298" s="21" t="s">
        <v>796</v>
      </c>
      <c r="B298" s="22" t="s">
        <v>595</v>
      </c>
      <c r="C298" s="22" t="s">
        <v>44</v>
      </c>
      <c r="D298" s="22" t="s">
        <v>137</v>
      </c>
      <c r="E298" s="119"/>
      <c r="F298" s="23" t="s">
        <v>364</v>
      </c>
      <c r="G298" s="22" t="s">
        <v>142</v>
      </c>
      <c r="H298" s="24">
        <v>189</v>
      </c>
      <c r="I298" s="118">
        <v>0</v>
      </c>
      <c r="J298" s="41">
        <v>6</v>
      </c>
      <c r="K298" s="125">
        <v>6</v>
      </c>
      <c r="L298" s="126" t="s">
        <v>47</v>
      </c>
      <c r="M298" s="34">
        <v>92200</v>
      </c>
      <c r="N298" s="122">
        <f t="shared" si="18"/>
        <v>0</v>
      </c>
    </row>
    <row r="299" spans="1:14" ht="15" customHeight="1">
      <c r="A299" s="21" t="s">
        <v>838</v>
      </c>
      <c r="B299" s="22" t="s">
        <v>597</v>
      </c>
      <c r="C299" s="22" t="s">
        <v>44</v>
      </c>
      <c r="D299" s="22" t="s">
        <v>45</v>
      </c>
      <c r="E299" s="119"/>
      <c r="F299" s="23"/>
      <c r="G299" s="22" t="s">
        <v>46</v>
      </c>
      <c r="H299" s="24">
        <v>5</v>
      </c>
      <c r="I299" s="118">
        <v>0</v>
      </c>
      <c r="J299" s="41">
        <v>9.5</v>
      </c>
      <c r="K299" s="125">
        <v>9.5</v>
      </c>
      <c r="L299" s="126" t="s">
        <v>47</v>
      </c>
      <c r="M299" s="34">
        <v>134126</v>
      </c>
      <c r="N299" s="122">
        <f t="shared" si="18"/>
        <v>0</v>
      </c>
    </row>
    <row r="300" spans="1:14" ht="15" customHeight="1">
      <c r="A300" s="21" t="s">
        <v>840</v>
      </c>
      <c r="B300" s="22" t="s">
        <v>599</v>
      </c>
      <c r="C300" s="22" t="s">
        <v>402</v>
      </c>
      <c r="D300" s="22" t="s">
        <v>51</v>
      </c>
      <c r="E300" s="119" t="s">
        <v>97</v>
      </c>
      <c r="F300" s="23" t="s">
        <v>52</v>
      </c>
      <c r="G300" s="22" t="s">
        <v>153</v>
      </c>
      <c r="H300" s="24">
        <v>41</v>
      </c>
      <c r="I300" s="118">
        <v>0</v>
      </c>
      <c r="J300" s="41">
        <v>30</v>
      </c>
      <c r="K300" s="41">
        <f>J300*(1-$N$11)</f>
        <v>30</v>
      </c>
      <c r="L300" s="121">
        <f>1-(K300/J300)</f>
        <v>0</v>
      </c>
      <c r="M300" s="34">
        <v>92649</v>
      </c>
      <c r="N300" s="122">
        <f t="shared" si="18"/>
        <v>0</v>
      </c>
    </row>
    <row r="301" spans="1:14" ht="15" customHeight="1">
      <c r="A301" s="21" t="s">
        <v>842</v>
      </c>
      <c r="B301" s="22" t="s">
        <v>601</v>
      </c>
      <c r="C301" s="22" t="s">
        <v>44</v>
      </c>
      <c r="D301" s="22" t="s">
        <v>45</v>
      </c>
      <c r="E301" s="119"/>
      <c r="F301" s="23" t="s">
        <v>141</v>
      </c>
      <c r="G301" s="22"/>
      <c r="H301" s="24">
        <v>1</v>
      </c>
      <c r="I301" s="118">
        <v>0</v>
      </c>
      <c r="J301" s="41">
        <v>9.5</v>
      </c>
      <c r="K301" s="125">
        <v>9.5</v>
      </c>
      <c r="L301" s="126" t="s">
        <v>47</v>
      </c>
      <c r="M301" s="34">
        <v>91955</v>
      </c>
      <c r="N301" s="122">
        <f t="shared" si="18"/>
        <v>0</v>
      </c>
    </row>
    <row r="302" spans="1:14" ht="15" customHeight="1">
      <c r="A302" s="21" t="s">
        <v>844</v>
      </c>
      <c r="B302" s="22" t="s">
        <v>603</v>
      </c>
      <c r="C302" s="22" t="s">
        <v>44</v>
      </c>
      <c r="D302" s="22" t="s">
        <v>45</v>
      </c>
      <c r="E302" s="119"/>
      <c r="F302" s="23"/>
      <c r="G302" s="22" t="s">
        <v>46</v>
      </c>
      <c r="H302" s="24">
        <v>810</v>
      </c>
      <c r="I302" s="118">
        <v>0</v>
      </c>
      <c r="J302" s="41">
        <v>9.5</v>
      </c>
      <c r="K302" s="125">
        <v>9.5</v>
      </c>
      <c r="L302" s="126" t="s">
        <v>47</v>
      </c>
      <c r="M302" s="34">
        <v>109939</v>
      </c>
      <c r="N302" s="122">
        <f t="shared" si="18"/>
        <v>0</v>
      </c>
    </row>
    <row r="303" spans="1:14" ht="15" customHeight="1">
      <c r="A303" s="21" t="s">
        <v>846</v>
      </c>
      <c r="B303" s="22" t="s">
        <v>605</v>
      </c>
      <c r="C303" s="22" t="s">
        <v>44</v>
      </c>
      <c r="D303" s="22" t="s">
        <v>45</v>
      </c>
      <c r="E303" s="119"/>
      <c r="F303" s="23" t="s">
        <v>122</v>
      </c>
      <c r="G303" s="22"/>
      <c r="H303" s="24">
        <v>470</v>
      </c>
      <c r="I303" s="118">
        <v>0</v>
      </c>
      <c r="J303" s="41">
        <v>9.5</v>
      </c>
      <c r="K303" s="125">
        <v>9.5</v>
      </c>
      <c r="L303" s="126" t="s">
        <v>47</v>
      </c>
      <c r="M303" s="34">
        <v>91746</v>
      </c>
      <c r="N303" s="122">
        <f t="shared" si="18"/>
        <v>0</v>
      </c>
    </row>
    <row r="304" spans="1:14" ht="15" customHeight="1">
      <c r="A304" s="21" t="s">
        <v>855</v>
      </c>
      <c r="B304" s="22" t="s">
        <v>607</v>
      </c>
      <c r="C304" s="22" t="s">
        <v>50</v>
      </c>
      <c r="D304" s="22" t="s">
        <v>60</v>
      </c>
      <c r="E304" s="119"/>
      <c r="F304" s="23" t="s">
        <v>410</v>
      </c>
      <c r="G304" s="22"/>
      <c r="H304" s="24">
        <v>793</v>
      </c>
      <c r="I304" s="118">
        <v>0</v>
      </c>
      <c r="J304" s="41">
        <v>105</v>
      </c>
      <c r="K304" s="41">
        <f t="shared" ref="K304:K312" si="19">J304*(1-$N$11)</f>
        <v>105</v>
      </c>
      <c r="L304" s="121">
        <f t="shared" ref="L304:L312" si="20">1-(K304/J304)</f>
        <v>0</v>
      </c>
      <c r="M304" s="34">
        <v>91794</v>
      </c>
      <c r="N304" s="122">
        <f t="shared" si="18"/>
        <v>0</v>
      </c>
    </row>
    <row r="305" spans="1:14" ht="15" customHeight="1">
      <c r="A305" s="21" t="s">
        <v>857</v>
      </c>
      <c r="B305" s="22" t="s">
        <v>609</v>
      </c>
      <c r="C305" s="22" t="s">
        <v>50</v>
      </c>
      <c r="D305" s="22" t="s">
        <v>55</v>
      </c>
      <c r="E305" s="119"/>
      <c r="F305" s="23" t="s">
        <v>410</v>
      </c>
      <c r="G305" s="22"/>
      <c r="H305" s="24">
        <v>85</v>
      </c>
      <c r="I305" s="118">
        <v>0</v>
      </c>
      <c r="J305" s="41">
        <v>135</v>
      </c>
      <c r="K305" s="41">
        <f t="shared" si="19"/>
        <v>135</v>
      </c>
      <c r="L305" s="121">
        <f t="shared" si="20"/>
        <v>0</v>
      </c>
      <c r="M305" s="34">
        <v>91859</v>
      </c>
      <c r="N305" s="122">
        <f t="shared" si="18"/>
        <v>0</v>
      </c>
    </row>
    <row r="306" spans="1:14" ht="15" customHeight="1">
      <c r="A306" s="21" t="s">
        <v>859</v>
      </c>
      <c r="B306" s="22" t="s">
        <v>611</v>
      </c>
      <c r="C306" s="22" t="s">
        <v>50</v>
      </c>
      <c r="D306" s="22" t="s">
        <v>55</v>
      </c>
      <c r="E306" s="119"/>
      <c r="F306" s="23" t="s">
        <v>612</v>
      </c>
      <c r="G306" s="22"/>
      <c r="H306" s="24">
        <v>5</v>
      </c>
      <c r="I306" s="118">
        <v>0</v>
      </c>
      <c r="J306" s="41">
        <v>135</v>
      </c>
      <c r="K306" s="41">
        <f t="shared" si="19"/>
        <v>135</v>
      </c>
      <c r="L306" s="121">
        <f t="shared" si="20"/>
        <v>0</v>
      </c>
      <c r="M306" s="34">
        <v>91064</v>
      </c>
      <c r="N306" s="122">
        <f t="shared" si="18"/>
        <v>0</v>
      </c>
    </row>
    <row r="307" spans="1:14" ht="15" customHeight="1">
      <c r="A307" s="21" t="s">
        <v>861</v>
      </c>
      <c r="B307" s="22" t="s">
        <v>614</v>
      </c>
      <c r="C307" s="22" t="s">
        <v>50</v>
      </c>
      <c r="D307" s="22" t="s">
        <v>55</v>
      </c>
      <c r="E307" s="119"/>
      <c r="F307" s="23" t="s">
        <v>408</v>
      </c>
      <c r="G307" s="22"/>
      <c r="H307" s="24">
        <v>400</v>
      </c>
      <c r="I307" s="118">
        <v>0</v>
      </c>
      <c r="J307" s="41">
        <v>135</v>
      </c>
      <c r="K307" s="41">
        <f t="shared" si="19"/>
        <v>135</v>
      </c>
      <c r="L307" s="121">
        <f t="shared" si="20"/>
        <v>0</v>
      </c>
      <c r="M307" s="34">
        <v>91860</v>
      </c>
      <c r="N307" s="122">
        <f t="shared" si="18"/>
        <v>0</v>
      </c>
    </row>
    <row r="308" spans="1:14" ht="15" customHeight="1">
      <c r="A308" s="21" t="s">
        <v>972</v>
      </c>
      <c r="B308" s="22" t="s">
        <v>616</v>
      </c>
      <c r="C308" s="22" t="s">
        <v>50</v>
      </c>
      <c r="D308" s="22" t="s">
        <v>55</v>
      </c>
      <c r="E308" s="119"/>
      <c r="F308" s="23" t="s">
        <v>617</v>
      </c>
      <c r="G308" s="22"/>
      <c r="H308" s="24">
        <v>3</v>
      </c>
      <c r="I308" s="118">
        <v>0</v>
      </c>
      <c r="J308" s="41">
        <v>135</v>
      </c>
      <c r="K308" s="41">
        <f t="shared" si="19"/>
        <v>135</v>
      </c>
      <c r="L308" s="121">
        <f t="shared" si="20"/>
        <v>0</v>
      </c>
      <c r="M308" s="34">
        <v>92316</v>
      </c>
      <c r="N308" s="122">
        <f t="shared" si="18"/>
        <v>0</v>
      </c>
    </row>
    <row r="309" spans="1:14" ht="15" customHeight="1">
      <c r="A309" s="21" t="s">
        <v>974</v>
      </c>
      <c r="B309" s="22" t="s">
        <v>619</v>
      </c>
      <c r="C309" s="22" t="s">
        <v>50</v>
      </c>
      <c r="D309" s="22" t="s">
        <v>89</v>
      </c>
      <c r="E309" s="119" t="s">
        <v>97</v>
      </c>
      <c r="F309" s="23" t="s">
        <v>112</v>
      </c>
      <c r="G309" s="22"/>
      <c r="H309" s="24">
        <v>3</v>
      </c>
      <c r="I309" s="118">
        <v>0</v>
      </c>
      <c r="J309" s="41">
        <v>140</v>
      </c>
      <c r="K309" s="41">
        <f t="shared" si="19"/>
        <v>140</v>
      </c>
      <c r="L309" s="121">
        <f t="shared" si="20"/>
        <v>0</v>
      </c>
      <c r="M309" s="34">
        <v>15585</v>
      </c>
      <c r="N309" s="122">
        <f t="shared" si="18"/>
        <v>0</v>
      </c>
    </row>
    <row r="310" spans="1:14" ht="15" customHeight="1">
      <c r="A310" s="21" t="s">
        <v>976</v>
      </c>
      <c r="B310" s="22" t="s">
        <v>621</v>
      </c>
      <c r="C310" s="22" t="s">
        <v>50</v>
      </c>
      <c r="D310" s="22" t="s">
        <v>55</v>
      </c>
      <c r="E310" s="119" t="s">
        <v>97</v>
      </c>
      <c r="F310" s="23" t="s">
        <v>100</v>
      </c>
      <c r="G310" s="22"/>
      <c r="H310" s="24">
        <v>150</v>
      </c>
      <c r="I310" s="118">
        <v>0</v>
      </c>
      <c r="J310" s="41">
        <v>115</v>
      </c>
      <c r="K310" s="41">
        <f t="shared" si="19"/>
        <v>115</v>
      </c>
      <c r="L310" s="121">
        <f t="shared" si="20"/>
        <v>0</v>
      </c>
      <c r="M310" s="34">
        <v>38757</v>
      </c>
      <c r="N310" s="122">
        <f t="shared" si="18"/>
        <v>0</v>
      </c>
    </row>
    <row r="311" spans="1:14" ht="15" customHeight="1">
      <c r="A311" s="21" t="s">
        <v>990</v>
      </c>
      <c r="B311" s="22" t="s">
        <v>621</v>
      </c>
      <c r="C311" s="22" t="s">
        <v>50</v>
      </c>
      <c r="D311" s="22" t="s">
        <v>89</v>
      </c>
      <c r="E311" s="119" t="s">
        <v>97</v>
      </c>
      <c r="F311" s="23" t="s">
        <v>623</v>
      </c>
      <c r="G311" s="22"/>
      <c r="H311" s="24">
        <v>1</v>
      </c>
      <c r="I311" s="118">
        <v>0</v>
      </c>
      <c r="J311" s="41">
        <v>140</v>
      </c>
      <c r="K311" s="41">
        <f t="shared" si="19"/>
        <v>140</v>
      </c>
      <c r="L311" s="121">
        <f t="shared" si="20"/>
        <v>0</v>
      </c>
      <c r="M311" s="34"/>
      <c r="N311" s="122">
        <f t="shared" si="18"/>
        <v>0</v>
      </c>
    </row>
    <row r="312" spans="1:14" ht="15" customHeight="1">
      <c r="A312" s="21" t="s">
        <v>992</v>
      </c>
      <c r="B312" s="22" t="s">
        <v>625</v>
      </c>
      <c r="C312" s="22" t="s">
        <v>50</v>
      </c>
      <c r="D312" s="22" t="s">
        <v>89</v>
      </c>
      <c r="E312" s="119" t="s">
        <v>97</v>
      </c>
      <c r="F312" s="23" t="s">
        <v>96</v>
      </c>
      <c r="G312" s="22"/>
      <c r="H312" s="24">
        <v>5</v>
      </c>
      <c r="I312" s="118">
        <v>0</v>
      </c>
      <c r="J312" s="41">
        <v>140</v>
      </c>
      <c r="K312" s="41">
        <f t="shared" si="19"/>
        <v>140</v>
      </c>
      <c r="L312" s="121">
        <f t="shared" si="20"/>
        <v>0</v>
      </c>
      <c r="M312" s="34">
        <v>55736</v>
      </c>
      <c r="N312" s="122">
        <f t="shared" si="18"/>
        <v>0</v>
      </c>
    </row>
    <row r="313" spans="1:14" ht="15" customHeight="1">
      <c r="A313" s="21" t="s">
        <v>994</v>
      </c>
      <c r="B313" s="22" t="s">
        <v>627</v>
      </c>
      <c r="C313" s="22" t="s">
        <v>160</v>
      </c>
      <c r="D313" s="22" t="s">
        <v>40</v>
      </c>
      <c r="E313" s="119"/>
      <c r="F313" s="23" t="s">
        <v>173</v>
      </c>
      <c r="G313" s="22"/>
      <c r="H313" s="24">
        <v>32</v>
      </c>
      <c r="I313" s="118">
        <v>0</v>
      </c>
      <c r="J313" s="41">
        <v>12</v>
      </c>
      <c r="K313" s="125">
        <v>12</v>
      </c>
      <c r="L313" s="126" t="s">
        <v>47</v>
      </c>
      <c r="M313" s="34"/>
      <c r="N313" s="122">
        <f t="shared" si="18"/>
        <v>0</v>
      </c>
    </row>
    <row r="314" spans="1:14" ht="15" customHeight="1">
      <c r="A314" s="21" t="s">
        <v>996</v>
      </c>
      <c r="B314" s="22" t="s">
        <v>629</v>
      </c>
      <c r="C314" s="22" t="s">
        <v>160</v>
      </c>
      <c r="D314" s="22" t="s">
        <v>137</v>
      </c>
      <c r="E314" s="119"/>
      <c r="F314" s="23"/>
      <c r="G314" s="22" t="s">
        <v>46</v>
      </c>
      <c r="H314" s="24">
        <v>50</v>
      </c>
      <c r="I314" s="118">
        <v>0</v>
      </c>
      <c r="J314" s="41">
        <v>8</v>
      </c>
      <c r="K314" s="125">
        <v>8</v>
      </c>
      <c r="L314" s="126" t="s">
        <v>47</v>
      </c>
      <c r="M314" s="34">
        <v>17769</v>
      </c>
      <c r="N314" s="122">
        <f t="shared" si="18"/>
        <v>0</v>
      </c>
    </row>
    <row r="315" spans="1:14" ht="15" customHeight="1">
      <c r="A315" s="21" t="s">
        <v>998</v>
      </c>
      <c r="B315" s="22" t="s">
        <v>631</v>
      </c>
      <c r="C315" s="22" t="s">
        <v>136</v>
      </c>
      <c r="D315" s="22" t="s">
        <v>137</v>
      </c>
      <c r="E315" s="119"/>
      <c r="F315" s="23" t="s">
        <v>122</v>
      </c>
      <c r="G315" s="22"/>
      <c r="H315" s="24">
        <v>237</v>
      </c>
      <c r="I315" s="118">
        <v>0</v>
      </c>
      <c r="J315" s="41">
        <v>6</v>
      </c>
      <c r="K315" s="125">
        <v>6</v>
      </c>
      <c r="L315" s="126" t="s">
        <v>47</v>
      </c>
      <c r="M315" s="34">
        <v>145245</v>
      </c>
      <c r="N315" s="122">
        <f t="shared" si="18"/>
        <v>0</v>
      </c>
    </row>
    <row r="316" spans="1:14" ht="15" customHeight="1">
      <c r="A316" s="21" t="s">
        <v>1029</v>
      </c>
      <c r="B316" s="22" t="s">
        <v>631</v>
      </c>
      <c r="C316" s="22" t="s">
        <v>136</v>
      </c>
      <c r="D316" s="22" t="s">
        <v>633</v>
      </c>
      <c r="E316" s="119"/>
      <c r="F316" s="23"/>
      <c r="G316" s="22"/>
      <c r="H316" s="24">
        <v>382</v>
      </c>
      <c r="I316" s="118">
        <v>0</v>
      </c>
      <c r="J316" s="41">
        <v>18</v>
      </c>
      <c r="K316" s="125">
        <v>18</v>
      </c>
      <c r="L316" s="126" t="s">
        <v>47</v>
      </c>
      <c r="M316" s="34"/>
      <c r="N316" s="122">
        <f t="shared" si="18"/>
        <v>0</v>
      </c>
    </row>
    <row r="317" spans="1:14" ht="15" customHeight="1">
      <c r="A317" s="21" t="s">
        <v>1031</v>
      </c>
      <c r="B317" s="22" t="s">
        <v>635</v>
      </c>
      <c r="C317" s="22" t="s">
        <v>160</v>
      </c>
      <c r="D317" s="22" t="s">
        <v>45</v>
      </c>
      <c r="E317" s="119"/>
      <c r="F317" s="23" t="s">
        <v>173</v>
      </c>
      <c r="G317" s="22"/>
      <c r="H317" s="24">
        <v>31</v>
      </c>
      <c r="I317" s="118">
        <v>0</v>
      </c>
      <c r="J317" s="41">
        <v>10</v>
      </c>
      <c r="K317" s="125">
        <v>10</v>
      </c>
      <c r="L317" s="126" t="s">
        <v>47</v>
      </c>
      <c r="M317" s="34">
        <v>91201</v>
      </c>
      <c r="N317" s="122">
        <f t="shared" si="18"/>
        <v>0</v>
      </c>
    </row>
    <row r="318" spans="1:14" ht="15" customHeight="1">
      <c r="A318" s="21" t="s">
        <v>1033</v>
      </c>
      <c r="B318" s="22" t="s">
        <v>637</v>
      </c>
      <c r="C318" s="22" t="s">
        <v>160</v>
      </c>
      <c r="D318" s="22" t="s">
        <v>45</v>
      </c>
      <c r="E318" s="119"/>
      <c r="F318" s="23" t="s">
        <v>173</v>
      </c>
      <c r="G318" s="22" t="s">
        <v>46</v>
      </c>
      <c r="H318" s="24">
        <v>57</v>
      </c>
      <c r="I318" s="118">
        <v>0</v>
      </c>
      <c r="J318" s="41">
        <v>10</v>
      </c>
      <c r="K318" s="125">
        <v>10</v>
      </c>
      <c r="L318" s="126" t="s">
        <v>47</v>
      </c>
      <c r="M318" s="34">
        <v>113000</v>
      </c>
      <c r="N318" s="122">
        <f t="shared" si="18"/>
        <v>0</v>
      </c>
    </row>
    <row r="319" spans="1:14" ht="15" customHeight="1">
      <c r="A319" s="21" t="s">
        <v>1034</v>
      </c>
      <c r="B319" s="22" t="s">
        <v>639</v>
      </c>
      <c r="C319" s="22" t="s">
        <v>44</v>
      </c>
      <c r="D319" s="22" t="s">
        <v>137</v>
      </c>
      <c r="E319" s="119"/>
      <c r="F319" s="23" t="s">
        <v>173</v>
      </c>
      <c r="G319" s="22"/>
      <c r="H319" s="24">
        <v>10</v>
      </c>
      <c r="I319" s="118">
        <v>0</v>
      </c>
      <c r="J319" s="41">
        <v>6</v>
      </c>
      <c r="K319" s="125">
        <v>6</v>
      </c>
      <c r="L319" s="126" t="s">
        <v>47</v>
      </c>
      <c r="M319" s="34"/>
      <c r="N319" s="122">
        <f t="shared" si="18"/>
        <v>0</v>
      </c>
    </row>
    <row r="320" spans="1:14" ht="15" customHeight="1">
      <c r="A320" s="21" t="s">
        <v>1038</v>
      </c>
      <c r="B320" s="22" t="s">
        <v>639</v>
      </c>
      <c r="C320" s="22" t="s">
        <v>44</v>
      </c>
      <c r="D320" s="22" t="s">
        <v>45</v>
      </c>
      <c r="E320" s="119"/>
      <c r="F320" s="23" t="s">
        <v>41</v>
      </c>
      <c r="G320" s="22"/>
      <c r="H320" s="24">
        <v>1</v>
      </c>
      <c r="I320" s="118">
        <v>0</v>
      </c>
      <c r="J320" s="41">
        <v>10</v>
      </c>
      <c r="K320" s="125">
        <v>10</v>
      </c>
      <c r="L320" s="126" t="s">
        <v>47</v>
      </c>
      <c r="M320" s="34"/>
      <c r="N320" s="122">
        <f t="shared" si="18"/>
        <v>0</v>
      </c>
    </row>
    <row r="321" spans="1:14" ht="15" customHeight="1">
      <c r="A321" s="21" t="s">
        <v>1077</v>
      </c>
      <c r="B321" s="22" t="s">
        <v>642</v>
      </c>
      <c r="C321" s="22" t="s">
        <v>44</v>
      </c>
      <c r="D321" s="22" t="s">
        <v>137</v>
      </c>
      <c r="E321" s="119"/>
      <c r="F321" s="23" t="s">
        <v>364</v>
      </c>
      <c r="G321" s="22"/>
      <c r="H321" s="24">
        <v>122</v>
      </c>
      <c r="I321" s="118">
        <v>0</v>
      </c>
      <c r="J321" s="41">
        <v>4.75</v>
      </c>
      <c r="K321" s="125">
        <v>4.75</v>
      </c>
      <c r="L321" s="126" t="s">
        <v>47</v>
      </c>
      <c r="M321" s="34">
        <v>102113</v>
      </c>
      <c r="N321" s="122">
        <f t="shared" si="18"/>
        <v>0</v>
      </c>
    </row>
    <row r="322" spans="1:14" ht="15" customHeight="1">
      <c r="A322" s="21" t="s">
        <v>1079</v>
      </c>
      <c r="B322" s="22" t="s">
        <v>642</v>
      </c>
      <c r="C322" s="22" t="s">
        <v>44</v>
      </c>
      <c r="D322" s="22" t="s">
        <v>45</v>
      </c>
      <c r="E322" s="119"/>
      <c r="F322" s="23" t="s">
        <v>141</v>
      </c>
      <c r="G322" s="22"/>
      <c r="H322" s="24">
        <v>236</v>
      </c>
      <c r="I322" s="118">
        <v>0</v>
      </c>
      <c r="J322" s="41">
        <v>9.5</v>
      </c>
      <c r="K322" s="125">
        <v>9.5</v>
      </c>
      <c r="L322" s="126" t="s">
        <v>47</v>
      </c>
      <c r="M322" s="34">
        <v>109940</v>
      </c>
      <c r="N322" s="122">
        <f t="shared" si="18"/>
        <v>0</v>
      </c>
    </row>
    <row r="323" spans="1:14" ht="15" customHeight="1">
      <c r="A323" s="21" t="s">
        <v>1089</v>
      </c>
      <c r="B323" s="22" t="s">
        <v>645</v>
      </c>
      <c r="C323" s="22" t="s">
        <v>44</v>
      </c>
      <c r="D323" s="22" t="s">
        <v>137</v>
      </c>
      <c r="E323" s="119"/>
      <c r="F323" s="23" t="s">
        <v>364</v>
      </c>
      <c r="G323" s="22"/>
      <c r="H323" s="24">
        <v>559</v>
      </c>
      <c r="I323" s="118">
        <v>0</v>
      </c>
      <c r="J323" s="41">
        <v>4.75</v>
      </c>
      <c r="K323" s="125">
        <v>4.75</v>
      </c>
      <c r="L323" s="126" t="s">
        <v>47</v>
      </c>
      <c r="M323" s="34">
        <v>116807</v>
      </c>
      <c r="N323" s="122">
        <f t="shared" si="18"/>
        <v>0</v>
      </c>
    </row>
    <row r="324" spans="1:14" ht="15" customHeight="1">
      <c r="A324" s="21" t="s">
        <v>1126</v>
      </c>
      <c r="B324" s="22" t="s">
        <v>645</v>
      </c>
      <c r="C324" s="22" t="s">
        <v>44</v>
      </c>
      <c r="D324" s="22" t="s">
        <v>45</v>
      </c>
      <c r="E324" s="119"/>
      <c r="F324" s="23" t="s">
        <v>141</v>
      </c>
      <c r="G324" s="22"/>
      <c r="H324" s="24">
        <v>171</v>
      </c>
      <c r="I324" s="118">
        <v>0</v>
      </c>
      <c r="J324" s="41">
        <v>9.5</v>
      </c>
      <c r="K324" s="125">
        <v>9.5</v>
      </c>
      <c r="L324" s="126" t="s">
        <v>47</v>
      </c>
      <c r="M324" s="34">
        <v>91795</v>
      </c>
      <c r="N324" s="122">
        <f t="shared" si="18"/>
        <v>0</v>
      </c>
    </row>
    <row r="325" spans="1:14" ht="15" customHeight="1">
      <c r="A325" s="21" t="s">
        <v>1186</v>
      </c>
      <c r="B325" s="22" t="s">
        <v>648</v>
      </c>
      <c r="C325" s="22" t="s">
        <v>44</v>
      </c>
      <c r="D325" s="22" t="s">
        <v>137</v>
      </c>
      <c r="E325" s="119"/>
      <c r="F325" s="23" t="s">
        <v>364</v>
      </c>
      <c r="G325" s="22"/>
      <c r="H325" s="24">
        <v>1094</v>
      </c>
      <c r="I325" s="118">
        <v>0</v>
      </c>
      <c r="J325" s="41">
        <v>4.75</v>
      </c>
      <c r="K325" s="125">
        <v>4.75</v>
      </c>
      <c r="L325" s="126" t="s">
        <v>47</v>
      </c>
      <c r="M325" s="34">
        <v>108572</v>
      </c>
      <c r="N325" s="122">
        <f t="shared" si="18"/>
        <v>0</v>
      </c>
    </row>
    <row r="326" spans="1:14" ht="15" customHeight="1">
      <c r="A326" s="21" t="s">
        <v>1188</v>
      </c>
      <c r="B326" s="22" t="s">
        <v>648</v>
      </c>
      <c r="C326" s="22" t="s">
        <v>44</v>
      </c>
      <c r="D326" s="22" t="s">
        <v>45</v>
      </c>
      <c r="E326" s="119"/>
      <c r="F326" s="23" t="s">
        <v>141</v>
      </c>
      <c r="G326" s="22"/>
      <c r="H326" s="24">
        <v>1094</v>
      </c>
      <c r="I326" s="118">
        <v>0</v>
      </c>
      <c r="J326" s="41">
        <v>9.5</v>
      </c>
      <c r="K326" s="125">
        <v>9.5</v>
      </c>
      <c r="L326" s="126" t="s">
        <v>47</v>
      </c>
      <c r="M326" s="34">
        <v>102182</v>
      </c>
      <c r="N326" s="122">
        <f t="shared" si="18"/>
        <v>0</v>
      </c>
    </row>
    <row r="327" spans="1:14" ht="15" customHeight="1">
      <c r="A327" s="21" t="s">
        <v>1255</v>
      </c>
      <c r="B327" s="22" t="s">
        <v>651</v>
      </c>
      <c r="C327" s="22" t="s">
        <v>44</v>
      </c>
      <c r="D327" s="22" t="s">
        <v>137</v>
      </c>
      <c r="E327" s="119"/>
      <c r="F327" s="23" t="s">
        <v>141</v>
      </c>
      <c r="G327" s="22"/>
      <c r="H327" s="24">
        <v>1</v>
      </c>
      <c r="I327" s="118">
        <v>0</v>
      </c>
      <c r="J327" s="41">
        <v>6</v>
      </c>
      <c r="K327" s="125">
        <v>6</v>
      </c>
      <c r="L327" s="126" t="s">
        <v>47</v>
      </c>
      <c r="M327" s="34">
        <v>92645</v>
      </c>
      <c r="N327" s="122">
        <f t="shared" si="18"/>
        <v>0</v>
      </c>
    </row>
    <row r="328" spans="1:14" ht="15" customHeight="1">
      <c r="A328" s="21" t="s">
        <v>1267</v>
      </c>
      <c r="B328" s="22" t="s">
        <v>653</v>
      </c>
      <c r="C328" s="22" t="s">
        <v>44</v>
      </c>
      <c r="D328" s="22" t="s">
        <v>137</v>
      </c>
      <c r="E328" s="119"/>
      <c r="F328" s="23" t="s">
        <v>141</v>
      </c>
      <c r="G328" s="22"/>
      <c r="H328" s="24">
        <v>2</v>
      </c>
      <c r="I328" s="118">
        <v>0</v>
      </c>
      <c r="J328" s="41">
        <v>6</v>
      </c>
      <c r="K328" s="125">
        <v>6</v>
      </c>
      <c r="L328" s="126" t="s">
        <v>47</v>
      </c>
      <c r="M328" s="34">
        <v>92646</v>
      </c>
      <c r="N328" s="122">
        <f t="shared" si="18"/>
        <v>0</v>
      </c>
    </row>
    <row r="329" spans="1:14" ht="15" customHeight="1">
      <c r="A329" s="21" t="s">
        <v>1283</v>
      </c>
      <c r="B329" s="22" t="s">
        <v>655</v>
      </c>
      <c r="C329" s="22" t="s">
        <v>44</v>
      </c>
      <c r="D329" s="22" t="s">
        <v>137</v>
      </c>
      <c r="E329" s="119"/>
      <c r="F329" s="23" t="s">
        <v>141</v>
      </c>
      <c r="G329" s="22"/>
      <c r="H329" s="24">
        <v>5</v>
      </c>
      <c r="I329" s="118">
        <v>0</v>
      </c>
      <c r="J329" s="41">
        <v>6</v>
      </c>
      <c r="K329" s="125">
        <v>6</v>
      </c>
      <c r="L329" s="126" t="s">
        <v>47</v>
      </c>
      <c r="M329" s="34">
        <v>132922</v>
      </c>
      <c r="N329" s="122">
        <f t="shared" si="18"/>
        <v>0</v>
      </c>
    </row>
    <row r="330" spans="1:14" ht="15" customHeight="1">
      <c r="A330" s="21" t="s">
        <v>1285</v>
      </c>
      <c r="B330" s="22" t="s">
        <v>657</v>
      </c>
      <c r="C330" s="22" t="s">
        <v>44</v>
      </c>
      <c r="D330" s="22" t="s">
        <v>137</v>
      </c>
      <c r="E330" s="119"/>
      <c r="F330" s="23" t="s">
        <v>141</v>
      </c>
      <c r="G330" s="22"/>
      <c r="H330" s="24">
        <v>5</v>
      </c>
      <c r="I330" s="118">
        <v>0</v>
      </c>
      <c r="J330" s="41">
        <v>6</v>
      </c>
      <c r="K330" s="125">
        <v>6</v>
      </c>
      <c r="L330" s="126" t="s">
        <v>47</v>
      </c>
      <c r="M330" s="34">
        <v>132228</v>
      </c>
      <c r="N330" s="122">
        <f t="shared" si="18"/>
        <v>0</v>
      </c>
    </row>
    <row r="331" spans="1:14" ht="15" customHeight="1">
      <c r="A331" s="21" t="s">
        <v>1286</v>
      </c>
      <c r="B331" s="22" t="s">
        <v>659</v>
      </c>
      <c r="C331" s="22" t="s">
        <v>44</v>
      </c>
      <c r="D331" s="22" t="s">
        <v>45</v>
      </c>
      <c r="E331" s="119"/>
      <c r="F331" s="23" t="s">
        <v>141</v>
      </c>
      <c r="G331" s="22"/>
      <c r="H331" s="24">
        <v>53</v>
      </c>
      <c r="I331" s="118">
        <v>0</v>
      </c>
      <c r="J331" s="41">
        <v>9.5</v>
      </c>
      <c r="K331" s="125">
        <v>9.5</v>
      </c>
      <c r="L331" s="126" t="s">
        <v>47</v>
      </c>
      <c r="M331" s="34">
        <v>102221</v>
      </c>
      <c r="N331" s="122">
        <f t="shared" si="18"/>
        <v>0</v>
      </c>
    </row>
    <row r="332" spans="1:14" ht="15" customHeight="1">
      <c r="A332" s="21" t="s">
        <v>1288</v>
      </c>
      <c r="B332" s="22" t="s">
        <v>661</v>
      </c>
      <c r="C332" s="22" t="s">
        <v>44</v>
      </c>
      <c r="D332" s="22" t="s">
        <v>45</v>
      </c>
      <c r="E332" s="119"/>
      <c r="F332" s="23" t="s">
        <v>141</v>
      </c>
      <c r="G332" s="22"/>
      <c r="H332" s="24">
        <v>1</v>
      </c>
      <c r="I332" s="118">
        <v>0</v>
      </c>
      <c r="J332" s="41">
        <v>9.5</v>
      </c>
      <c r="K332" s="125">
        <v>9.5</v>
      </c>
      <c r="L332" s="126" t="s">
        <v>47</v>
      </c>
      <c r="M332" s="34">
        <v>92536</v>
      </c>
      <c r="N332" s="122">
        <f t="shared" si="18"/>
        <v>0</v>
      </c>
    </row>
    <row r="333" spans="1:14" ht="15" customHeight="1">
      <c r="A333" s="21" t="s">
        <v>1290</v>
      </c>
      <c r="B333" s="22" t="s">
        <v>663</v>
      </c>
      <c r="C333" s="22" t="s">
        <v>44</v>
      </c>
      <c r="D333" s="22" t="s">
        <v>45</v>
      </c>
      <c r="E333" s="119"/>
      <c r="F333" s="23" t="s">
        <v>141</v>
      </c>
      <c r="G333" s="22"/>
      <c r="H333" s="24">
        <v>3</v>
      </c>
      <c r="I333" s="118">
        <v>0</v>
      </c>
      <c r="J333" s="41">
        <v>9.5</v>
      </c>
      <c r="K333" s="125">
        <v>9.5</v>
      </c>
      <c r="L333" s="126" t="s">
        <v>47</v>
      </c>
      <c r="M333" s="34">
        <v>102226</v>
      </c>
      <c r="N333" s="122">
        <f t="shared" si="18"/>
        <v>0</v>
      </c>
    </row>
    <row r="334" spans="1:14" ht="15" customHeight="1">
      <c r="A334" s="21" t="s">
        <v>1292</v>
      </c>
      <c r="B334" s="22" t="s">
        <v>665</v>
      </c>
      <c r="C334" s="22" t="s">
        <v>44</v>
      </c>
      <c r="D334" s="22" t="s">
        <v>137</v>
      </c>
      <c r="E334" s="119"/>
      <c r="F334" s="23" t="s">
        <v>141</v>
      </c>
      <c r="G334" s="22"/>
      <c r="H334" s="24">
        <v>2</v>
      </c>
      <c r="I334" s="118">
        <v>0</v>
      </c>
      <c r="J334" s="41">
        <v>6</v>
      </c>
      <c r="K334" s="125">
        <v>6</v>
      </c>
      <c r="L334" s="126" t="s">
        <v>47</v>
      </c>
      <c r="M334" s="34"/>
      <c r="N334" s="122">
        <f t="shared" si="18"/>
        <v>0</v>
      </c>
    </row>
    <row r="335" spans="1:14" ht="15" customHeight="1">
      <c r="A335" s="21" t="s">
        <v>1294</v>
      </c>
      <c r="B335" s="22" t="s">
        <v>667</v>
      </c>
      <c r="C335" s="22" t="s">
        <v>44</v>
      </c>
      <c r="D335" s="22" t="s">
        <v>137</v>
      </c>
      <c r="E335" s="119" t="s">
        <v>97</v>
      </c>
      <c r="F335" s="23" t="s">
        <v>141</v>
      </c>
      <c r="G335" s="22"/>
      <c r="H335" s="24">
        <v>5</v>
      </c>
      <c r="I335" s="118">
        <v>0</v>
      </c>
      <c r="J335" s="41">
        <v>6</v>
      </c>
      <c r="K335" s="125">
        <v>6</v>
      </c>
      <c r="L335" s="126" t="s">
        <v>47</v>
      </c>
      <c r="M335" s="34">
        <v>92676</v>
      </c>
      <c r="N335" s="122">
        <f t="shared" si="18"/>
        <v>0</v>
      </c>
    </row>
    <row r="336" spans="1:14" ht="15" customHeight="1">
      <c r="A336" s="21" t="s">
        <v>1296</v>
      </c>
      <c r="B336" s="22" t="s">
        <v>669</v>
      </c>
      <c r="C336" s="22" t="s">
        <v>44</v>
      </c>
      <c r="D336" s="22" t="s">
        <v>137</v>
      </c>
      <c r="E336" s="119"/>
      <c r="F336" s="23" t="s">
        <v>122</v>
      </c>
      <c r="G336" s="22"/>
      <c r="H336" s="24">
        <v>35</v>
      </c>
      <c r="I336" s="118">
        <v>0</v>
      </c>
      <c r="J336" s="41">
        <v>6</v>
      </c>
      <c r="K336" s="125">
        <v>6</v>
      </c>
      <c r="L336" s="126" t="s">
        <v>47</v>
      </c>
      <c r="M336" s="34"/>
      <c r="N336" s="122">
        <f t="shared" si="18"/>
        <v>0</v>
      </c>
    </row>
    <row r="337" spans="1:14" ht="15" customHeight="1">
      <c r="A337" s="21" t="s">
        <v>1298</v>
      </c>
      <c r="B337" s="22" t="s">
        <v>671</v>
      </c>
      <c r="C337" s="22" t="s">
        <v>44</v>
      </c>
      <c r="D337" s="22" t="s">
        <v>40</v>
      </c>
      <c r="E337" s="119" t="s">
        <v>97</v>
      </c>
      <c r="F337" s="23"/>
      <c r="G337" s="22" t="s">
        <v>184</v>
      </c>
      <c r="H337" s="24">
        <v>6</v>
      </c>
      <c r="I337" s="118">
        <v>0</v>
      </c>
      <c r="J337" s="41">
        <v>15</v>
      </c>
      <c r="K337" s="125">
        <v>15</v>
      </c>
      <c r="L337" s="126" t="s">
        <v>47</v>
      </c>
      <c r="M337" s="34">
        <v>91053</v>
      </c>
      <c r="N337" s="122">
        <f t="shared" si="18"/>
        <v>0</v>
      </c>
    </row>
    <row r="338" spans="1:14" ht="15" customHeight="1">
      <c r="A338" s="21" t="s">
        <v>1302</v>
      </c>
      <c r="B338" s="22" t="s">
        <v>673</v>
      </c>
      <c r="C338" s="22" t="s">
        <v>44</v>
      </c>
      <c r="D338" s="22" t="s">
        <v>40</v>
      </c>
      <c r="E338" s="119" t="s">
        <v>97</v>
      </c>
      <c r="F338" s="23"/>
      <c r="G338" s="22" t="s">
        <v>184</v>
      </c>
      <c r="H338" s="24">
        <v>1</v>
      </c>
      <c r="I338" s="118">
        <v>0</v>
      </c>
      <c r="J338" s="41">
        <v>15</v>
      </c>
      <c r="K338" s="125">
        <v>15</v>
      </c>
      <c r="L338" s="126" t="s">
        <v>47</v>
      </c>
      <c r="M338" s="34">
        <v>91943</v>
      </c>
      <c r="N338" s="122">
        <f t="shared" si="18"/>
        <v>0</v>
      </c>
    </row>
    <row r="339" spans="1:14" ht="15" customHeight="1">
      <c r="A339" s="21" t="s">
        <v>1300</v>
      </c>
      <c r="B339" s="22" t="s">
        <v>675</v>
      </c>
      <c r="C339" s="22" t="s">
        <v>44</v>
      </c>
      <c r="D339" s="22" t="s">
        <v>40</v>
      </c>
      <c r="E339" s="119" t="s">
        <v>97</v>
      </c>
      <c r="F339" s="23"/>
      <c r="G339" s="22" t="s">
        <v>184</v>
      </c>
      <c r="H339" s="24">
        <v>1</v>
      </c>
      <c r="I339" s="118">
        <v>0</v>
      </c>
      <c r="J339" s="41">
        <v>15</v>
      </c>
      <c r="K339" s="125">
        <v>15</v>
      </c>
      <c r="L339" s="126" t="s">
        <v>47</v>
      </c>
      <c r="M339" s="34">
        <v>91054</v>
      </c>
      <c r="N339" s="122">
        <f t="shared" si="18"/>
        <v>0</v>
      </c>
    </row>
    <row r="340" spans="1:14" ht="15" customHeight="1">
      <c r="A340" s="21" t="s">
        <v>1304</v>
      </c>
      <c r="B340" s="22" t="s">
        <v>677</v>
      </c>
      <c r="C340" s="22" t="s">
        <v>50</v>
      </c>
      <c r="D340" s="22" t="s">
        <v>60</v>
      </c>
      <c r="E340" s="119"/>
      <c r="F340" s="23" t="s">
        <v>222</v>
      </c>
      <c r="G340" s="22" t="s">
        <v>382</v>
      </c>
      <c r="H340" s="24">
        <v>93</v>
      </c>
      <c r="I340" s="118">
        <v>0</v>
      </c>
      <c r="J340" s="41">
        <v>80</v>
      </c>
      <c r="K340" s="41">
        <f t="shared" ref="K340:K346" si="21">J340*(1-$N$11)</f>
        <v>80</v>
      </c>
      <c r="L340" s="121">
        <f t="shared" ref="L340:L346" si="22">1-(K340/J340)</f>
        <v>0</v>
      </c>
      <c r="M340" s="34">
        <v>37710</v>
      </c>
      <c r="N340" s="122">
        <f t="shared" ref="N340:N403" si="23">I340 * K340</f>
        <v>0</v>
      </c>
    </row>
    <row r="341" spans="1:14" ht="15" customHeight="1">
      <c r="A341" s="21" t="s">
        <v>1324</v>
      </c>
      <c r="B341" s="22" t="s">
        <v>679</v>
      </c>
      <c r="C341" s="22" t="s">
        <v>50</v>
      </c>
      <c r="D341" s="22" t="s">
        <v>60</v>
      </c>
      <c r="E341" s="119"/>
      <c r="F341" s="23" t="s">
        <v>122</v>
      </c>
      <c r="G341" s="22" t="s">
        <v>382</v>
      </c>
      <c r="H341" s="24">
        <v>7</v>
      </c>
      <c r="I341" s="118">
        <v>0</v>
      </c>
      <c r="J341" s="41">
        <v>80</v>
      </c>
      <c r="K341" s="41">
        <f t="shared" si="21"/>
        <v>80</v>
      </c>
      <c r="L341" s="121">
        <f t="shared" si="22"/>
        <v>0</v>
      </c>
      <c r="M341" s="34">
        <v>46707</v>
      </c>
      <c r="N341" s="122">
        <f t="shared" si="23"/>
        <v>0</v>
      </c>
    </row>
    <row r="342" spans="1:14" ht="15" customHeight="1">
      <c r="A342" s="21" t="s">
        <v>1380</v>
      </c>
      <c r="B342" s="22" t="s">
        <v>681</v>
      </c>
      <c r="C342" s="22" t="s">
        <v>50</v>
      </c>
      <c r="D342" s="22" t="s">
        <v>60</v>
      </c>
      <c r="E342" s="119"/>
      <c r="F342" s="23" t="s">
        <v>224</v>
      </c>
      <c r="G342" s="22" t="s">
        <v>382</v>
      </c>
      <c r="H342" s="24">
        <v>97</v>
      </c>
      <c r="I342" s="118">
        <v>0</v>
      </c>
      <c r="J342" s="41">
        <v>80</v>
      </c>
      <c r="K342" s="41">
        <f t="shared" si="21"/>
        <v>80</v>
      </c>
      <c r="L342" s="121">
        <f t="shared" si="22"/>
        <v>0</v>
      </c>
      <c r="M342" s="34">
        <v>25133</v>
      </c>
      <c r="N342" s="122">
        <f t="shared" si="23"/>
        <v>0</v>
      </c>
    </row>
    <row r="343" spans="1:14" ht="15" customHeight="1">
      <c r="A343" s="21" t="s">
        <v>1382</v>
      </c>
      <c r="B343" s="22" t="s">
        <v>683</v>
      </c>
      <c r="C343" s="22" t="s">
        <v>50</v>
      </c>
      <c r="D343" s="22" t="s">
        <v>60</v>
      </c>
      <c r="E343" s="119"/>
      <c r="F343" s="23" t="s">
        <v>224</v>
      </c>
      <c r="G343" s="22" t="s">
        <v>382</v>
      </c>
      <c r="H343" s="24">
        <v>185</v>
      </c>
      <c r="I343" s="118">
        <v>0</v>
      </c>
      <c r="J343" s="41">
        <v>80</v>
      </c>
      <c r="K343" s="41">
        <f t="shared" si="21"/>
        <v>80</v>
      </c>
      <c r="L343" s="121">
        <f t="shared" si="22"/>
        <v>0</v>
      </c>
      <c r="M343" s="34">
        <v>7998</v>
      </c>
      <c r="N343" s="122">
        <f t="shared" si="23"/>
        <v>0</v>
      </c>
    </row>
    <row r="344" spans="1:14" ht="15" customHeight="1">
      <c r="A344" s="21" t="s">
        <v>1386</v>
      </c>
      <c r="B344" s="22" t="s">
        <v>685</v>
      </c>
      <c r="C344" s="22" t="s">
        <v>50</v>
      </c>
      <c r="D344" s="22" t="s">
        <v>60</v>
      </c>
      <c r="E344" s="119"/>
      <c r="F344" s="23" t="s">
        <v>224</v>
      </c>
      <c r="G344" s="22" t="s">
        <v>382</v>
      </c>
      <c r="H344" s="24">
        <v>20</v>
      </c>
      <c r="I344" s="118">
        <v>0</v>
      </c>
      <c r="J344" s="41">
        <v>80</v>
      </c>
      <c r="K344" s="41">
        <f t="shared" si="21"/>
        <v>80</v>
      </c>
      <c r="L344" s="121">
        <f t="shared" si="22"/>
        <v>0</v>
      </c>
      <c r="M344" s="34">
        <v>51400</v>
      </c>
      <c r="N344" s="122">
        <f t="shared" si="23"/>
        <v>0</v>
      </c>
    </row>
    <row r="345" spans="1:14" ht="15" customHeight="1">
      <c r="A345" s="29"/>
      <c r="B345" s="22" t="s">
        <v>687</v>
      </c>
      <c r="C345" s="22" t="s">
        <v>50</v>
      </c>
      <c r="D345" s="22" t="s">
        <v>60</v>
      </c>
      <c r="E345" s="119"/>
      <c r="F345" s="23" t="s">
        <v>224</v>
      </c>
      <c r="G345" s="22" t="s">
        <v>382</v>
      </c>
      <c r="H345" s="24">
        <v>125</v>
      </c>
      <c r="I345" s="118">
        <v>0</v>
      </c>
      <c r="J345" s="41">
        <v>80</v>
      </c>
      <c r="K345" s="41">
        <f t="shared" si="21"/>
        <v>80</v>
      </c>
      <c r="L345" s="121">
        <f t="shared" si="22"/>
        <v>0</v>
      </c>
      <c r="M345" s="34">
        <v>23287</v>
      </c>
      <c r="N345" s="122">
        <f t="shared" si="23"/>
        <v>0</v>
      </c>
    </row>
    <row r="346" spans="1:14" ht="15" customHeight="1">
      <c r="A346" s="21" t="s">
        <v>1195</v>
      </c>
      <c r="B346" s="22" t="s">
        <v>689</v>
      </c>
      <c r="C346" s="22" t="s">
        <v>50</v>
      </c>
      <c r="D346" s="22" t="s">
        <v>60</v>
      </c>
      <c r="E346" s="119"/>
      <c r="F346" s="23" t="s">
        <v>122</v>
      </c>
      <c r="G346" s="22" t="s">
        <v>382</v>
      </c>
      <c r="H346" s="24">
        <v>58</v>
      </c>
      <c r="I346" s="118">
        <v>0</v>
      </c>
      <c r="J346" s="41">
        <v>80</v>
      </c>
      <c r="K346" s="41">
        <f t="shared" si="21"/>
        <v>80</v>
      </c>
      <c r="L346" s="121">
        <f t="shared" si="22"/>
        <v>0</v>
      </c>
      <c r="M346" s="34">
        <v>91588</v>
      </c>
      <c r="N346" s="122">
        <f t="shared" si="23"/>
        <v>0</v>
      </c>
    </row>
    <row r="347" spans="1:14" ht="15" customHeight="1">
      <c r="A347" s="21" t="s">
        <v>1197</v>
      </c>
      <c r="B347" s="22" t="s">
        <v>691</v>
      </c>
      <c r="C347" s="22" t="s">
        <v>44</v>
      </c>
      <c r="D347" s="22" t="s">
        <v>45</v>
      </c>
      <c r="E347" s="119"/>
      <c r="F347" s="23" t="s">
        <v>122</v>
      </c>
      <c r="G347" s="22"/>
      <c r="H347" s="24">
        <v>398</v>
      </c>
      <c r="I347" s="118">
        <v>0</v>
      </c>
      <c r="J347" s="41">
        <v>9.5</v>
      </c>
      <c r="K347" s="125">
        <v>9.5</v>
      </c>
      <c r="L347" s="126" t="s">
        <v>47</v>
      </c>
      <c r="M347" s="34">
        <v>102282</v>
      </c>
      <c r="N347" s="122">
        <f t="shared" si="23"/>
        <v>0</v>
      </c>
    </row>
    <row r="348" spans="1:14" ht="15" customHeight="1">
      <c r="A348" s="21" t="s">
        <v>1199</v>
      </c>
      <c r="B348" s="22" t="s">
        <v>693</v>
      </c>
      <c r="C348" s="22" t="s">
        <v>44</v>
      </c>
      <c r="D348" s="22" t="s">
        <v>137</v>
      </c>
      <c r="E348" s="119"/>
      <c r="F348" s="23"/>
      <c r="G348" s="22" t="s">
        <v>46</v>
      </c>
      <c r="H348" s="24">
        <v>906</v>
      </c>
      <c r="I348" s="118">
        <v>0</v>
      </c>
      <c r="J348" s="41">
        <v>6</v>
      </c>
      <c r="K348" s="125">
        <v>6</v>
      </c>
      <c r="L348" s="126" t="s">
        <v>47</v>
      </c>
      <c r="M348" s="34">
        <v>91946</v>
      </c>
      <c r="N348" s="122">
        <f t="shared" si="23"/>
        <v>0</v>
      </c>
    </row>
    <row r="349" spans="1:14" ht="15" customHeight="1">
      <c r="A349" s="21" t="s">
        <v>1201</v>
      </c>
      <c r="B349" s="22" t="s">
        <v>695</v>
      </c>
      <c r="C349" s="22" t="s">
        <v>44</v>
      </c>
      <c r="D349" s="22" t="s">
        <v>45</v>
      </c>
      <c r="E349" s="119"/>
      <c r="F349" s="23"/>
      <c r="G349" s="22" t="s">
        <v>46</v>
      </c>
      <c r="H349" s="24">
        <v>32</v>
      </c>
      <c r="I349" s="118">
        <v>0</v>
      </c>
      <c r="J349" s="41">
        <v>9.5</v>
      </c>
      <c r="K349" s="125">
        <v>9.5</v>
      </c>
      <c r="L349" s="126" t="s">
        <v>47</v>
      </c>
      <c r="M349" s="34">
        <v>109958</v>
      </c>
      <c r="N349" s="122">
        <f t="shared" si="23"/>
        <v>0</v>
      </c>
    </row>
    <row r="350" spans="1:14" ht="15" customHeight="1">
      <c r="A350" s="21" t="s">
        <v>1203</v>
      </c>
      <c r="B350" s="22" t="s">
        <v>697</v>
      </c>
      <c r="C350" s="22" t="s">
        <v>44</v>
      </c>
      <c r="D350" s="22" t="s">
        <v>137</v>
      </c>
      <c r="E350" s="119"/>
      <c r="F350" s="23"/>
      <c r="G350" s="22" t="s">
        <v>46</v>
      </c>
      <c r="H350" s="24">
        <v>25</v>
      </c>
      <c r="I350" s="118">
        <v>0</v>
      </c>
      <c r="J350" s="41">
        <v>6</v>
      </c>
      <c r="K350" s="125">
        <v>6</v>
      </c>
      <c r="L350" s="126" t="s">
        <v>47</v>
      </c>
      <c r="M350" s="34">
        <v>92673</v>
      </c>
      <c r="N350" s="122">
        <f t="shared" si="23"/>
        <v>0</v>
      </c>
    </row>
    <row r="351" spans="1:14" ht="15" customHeight="1">
      <c r="A351" s="21" t="s">
        <v>1205</v>
      </c>
      <c r="B351" s="22" t="s">
        <v>697</v>
      </c>
      <c r="C351" s="22" t="s">
        <v>44</v>
      </c>
      <c r="D351" s="22" t="s">
        <v>45</v>
      </c>
      <c r="E351" s="119"/>
      <c r="F351" s="23"/>
      <c r="G351" s="22" t="s">
        <v>46</v>
      </c>
      <c r="H351" s="24">
        <v>200</v>
      </c>
      <c r="I351" s="118">
        <v>0</v>
      </c>
      <c r="J351" s="41">
        <v>9.5</v>
      </c>
      <c r="K351" s="125">
        <v>9.5</v>
      </c>
      <c r="L351" s="126" t="s">
        <v>47</v>
      </c>
      <c r="M351" s="34">
        <v>91799</v>
      </c>
      <c r="N351" s="122">
        <f t="shared" si="23"/>
        <v>0</v>
      </c>
    </row>
    <row r="352" spans="1:14" ht="15" customHeight="1">
      <c r="A352" s="21" t="s">
        <v>1207</v>
      </c>
      <c r="B352" s="22" t="s">
        <v>700</v>
      </c>
      <c r="C352" s="22" t="s">
        <v>44</v>
      </c>
      <c r="D352" s="22" t="s">
        <v>137</v>
      </c>
      <c r="E352" s="119"/>
      <c r="F352" s="23"/>
      <c r="G352" s="22" t="s">
        <v>46</v>
      </c>
      <c r="H352" s="24">
        <v>25</v>
      </c>
      <c r="I352" s="118">
        <v>0</v>
      </c>
      <c r="J352" s="41">
        <v>6</v>
      </c>
      <c r="K352" s="125">
        <v>6</v>
      </c>
      <c r="L352" s="126" t="s">
        <v>47</v>
      </c>
      <c r="M352" s="34">
        <v>102323</v>
      </c>
      <c r="N352" s="122">
        <f t="shared" si="23"/>
        <v>0</v>
      </c>
    </row>
    <row r="353" spans="1:14" ht="15" customHeight="1">
      <c r="A353" s="21" t="s">
        <v>1223</v>
      </c>
      <c r="B353" s="22" t="s">
        <v>700</v>
      </c>
      <c r="C353" s="22" t="s">
        <v>44</v>
      </c>
      <c r="D353" s="22" t="s">
        <v>45</v>
      </c>
      <c r="E353" s="119"/>
      <c r="F353" s="23"/>
      <c r="G353" s="22" t="s">
        <v>46</v>
      </c>
      <c r="H353" s="24">
        <v>33</v>
      </c>
      <c r="I353" s="118">
        <v>0</v>
      </c>
      <c r="J353" s="41">
        <v>9.5</v>
      </c>
      <c r="K353" s="125">
        <v>9.5</v>
      </c>
      <c r="L353" s="126" t="s">
        <v>47</v>
      </c>
      <c r="M353" s="34">
        <v>102324</v>
      </c>
      <c r="N353" s="122">
        <f t="shared" si="23"/>
        <v>0</v>
      </c>
    </row>
    <row r="354" spans="1:14" ht="15" customHeight="1">
      <c r="A354" s="21" t="s">
        <v>1225</v>
      </c>
      <c r="B354" s="22" t="s">
        <v>703</v>
      </c>
      <c r="C354" s="22" t="s">
        <v>44</v>
      </c>
      <c r="D354" s="22" t="s">
        <v>137</v>
      </c>
      <c r="E354" s="119"/>
      <c r="F354" s="23"/>
      <c r="G354" s="22" t="s">
        <v>46</v>
      </c>
      <c r="H354" s="24">
        <v>1242</v>
      </c>
      <c r="I354" s="118">
        <v>0</v>
      </c>
      <c r="J354" s="41">
        <v>6</v>
      </c>
      <c r="K354" s="125">
        <v>6</v>
      </c>
      <c r="L354" s="126" t="s">
        <v>47</v>
      </c>
      <c r="M354" s="34">
        <v>102330</v>
      </c>
      <c r="N354" s="122">
        <f t="shared" si="23"/>
        <v>0</v>
      </c>
    </row>
    <row r="355" spans="1:14" ht="15" customHeight="1">
      <c r="A355" s="21" t="s">
        <v>1190</v>
      </c>
      <c r="B355" s="22" t="s">
        <v>705</v>
      </c>
      <c r="C355" s="22" t="s">
        <v>44</v>
      </c>
      <c r="D355" s="22" t="s">
        <v>45</v>
      </c>
      <c r="E355" s="119"/>
      <c r="F355" s="23"/>
      <c r="G355" s="22" t="s">
        <v>46</v>
      </c>
      <c r="H355" s="24">
        <v>168</v>
      </c>
      <c r="I355" s="118">
        <v>0</v>
      </c>
      <c r="J355" s="41">
        <v>9.5</v>
      </c>
      <c r="K355" s="125">
        <v>9.5</v>
      </c>
      <c r="L355" s="126" t="s">
        <v>47</v>
      </c>
      <c r="M355" s="34"/>
      <c r="N355" s="122">
        <f t="shared" si="23"/>
        <v>0</v>
      </c>
    </row>
    <row r="356" spans="1:14" ht="15" customHeight="1">
      <c r="A356" s="21" t="s">
        <v>1193</v>
      </c>
      <c r="B356" s="22" t="s">
        <v>707</v>
      </c>
      <c r="C356" s="22" t="s">
        <v>44</v>
      </c>
      <c r="D356" s="22" t="s">
        <v>137</v>
      </c>
      <c r="E356" s="119"/>
      <c r="F356" s="23"/>
      <c r="G356" s="22" t="s">
        <v>46</v>
      </c>
      <c r="H356" s="24">
        <v>9</v>
      </c>
      <c r="I356" s="118">
        <v>0</v>
      </c>
      <c r="J356" s="41">
        <v>6</v>
      </c>
      <c r="K356" s="125">
        <v>6</v>
      </c>
      <c r="L356" s="126" t="s">
        <v>47</v>
      </c>
      <c r="M356" s="34">
        <v>102369</v>
      </c>
      <c r="N356" s="122">
        <f t="shared" si="23"/>
        <v>0</v>
      </c>
    </row>
    <row r="357" spans="1:14" ht="15" customHeight="1">
      <c r="A357" s="21" t="s">
        <v>1221</v>
      </c>
      <c r="B357" s="22" t="s">
        <v>707</v>
      </c>
      <c r="C357" s="22" t="s">
        <v>44</v>
      </c>
      <c r="D357" s="22" t="s">
        <v>45</v>
      </c>
      <c r="E357" s="119"/>
      <c r="F357" s="23"/>
      <c r="G357" s="22" t="s">
        <v>46</v>
      </c>
      <c r="H357" s="24">
        <v>30</v>
      </c>
      <c r="I357" s="118">
        <v>0</v>
      </c>
      <c r="J357" s="41">
        <v>9.5</v>
      </c>
      <c r="K357" s="125">
        <v>9.5</v>
      </c>
      <c r="L357" s="126" t="s">
        <v>47</v>
      </c>
      <c r="M357" s="34">
        <v>102370</v>
      </c>
      <c r="N357" s="122">
        <f t="shared" si="23"/>
        <v>0</v>
      </c>
    </row>
    <row r="358" spans="1:14" ht="15" customHeight="1">
      <c r="A358" s="21" t="s">
        <v>1227</v>
      </c>
      <c r="B358" s="22" t="s">
        <v>710</v>
      </c>
      <c r="C358" s="22" t="s">
        <v>44</v>
      </c>
      <c r="D358" s="22" t="s">
        <v>137</v>
      </c>
      <c r="E358" s="119"/>
      <c r="F358" s="23"/>
      <c r="G358" s="22" t="s">
        <v>46</v>
      </c>
      <c r="H358" s="24">
        <v>26</v>
      </c>
      <c r="I358" s="118">
        <v>0</v>
      </c>
      <c r="J358" s="41">
        <v>6</v>
      </c>
      <c r="K358" s="125">
        <v>6</v>
      </c>
      <c r="L358" s="126" t="s">
        <v>47</v>
      </c>
      <c r="M358" s="34">
        <v>102376</v>
      </c>
      <c r="N358" s="122">
        <f t="shared" si="23"/>
        <v>0</v>
      </c>
    </row>
    <row r="359" spans="1:14" ht="15" customHeight="1">
      <c r="A359" s="21" t="s">
        <v>1229</v>
      </c>
      <c r="B359" s="22" t="s">
        <v>710</v>
      </c>
      <c r="C359" s="22" t="s">
        <v>44</v>
      </c>
      <c r="D359" s="22" t="s">
        <v>45</v>
      </c>
      <c r="E359" s="119"/>
      <c r="F359" s="23"/>
      <c r="G359" s="22" t="s">
        <v>46</v>
      </c>
      <c r="H359" s="24">
        <v>65</v>
      </c>
      <c r="I359" s="118">
        <v>0</v>
      </c>
      <c r="J359" s="41">
        <v>9.5</v>
      </c>
      <c r="K359" s="125">
        <v>9.5</v>
      </c>
      <c r="L359" s="126" t="s">
        <v>47</v>
      </c>
      <c r="M359" s="34">
        <v>91164</v>
      </c>
      <c r="N359" s="122">
        <f t="shared" si="23"/>
        <v>0</v>
      </c>
    </row>
    <row r="360" spans="1:14" ht="15" customHeight="1">
      <c r="A360" s="21" t="s">
        <v>1209</v>
      </c>
      <c r="B360" s="22" t="s">
        <v>713</v>
      </c>
      <c r="C360" s="22" t="s">
        <v>136</v>
      </c>
      <c r="D360" s="22" t="s">
        <v>137</v>
      </c>
      <c r="E360" s="119"/>
      <c r="F360" s="23"/>
      <c r="G360" s="22" t="s">
        <v>46</v>
      </c>
      <c r="H360" s="24">
        <v>101</v>
      </c>
      <c r="I360" s="118">
        <v>0</v>
      </c>
      <c r="J360" s="41">
        <v>6</v>
      </c>
      <c r="K360" s="125">
        <v>6</v>
      </c>
      <c r="L360" s="126" t="s">
        <v>47</v>
      </c>
      <c r="M360" s="34"/>
      <c r="N360" s="122">
        <f t="shared" si="23"/>
        <v>0</v>
      </c>
    </row>
    <row r="361" spans="1:14" ht="15" customHeight="1">
      <c r="A361" s="21" t="s">
        <v>1211</v>
      </c>
      <c r="B361" s="22" t="s">
        <v>715</v>
      </c>
      <c r="C361" s="22" t="s">
        <v>402</v>
      </c>
      <c r="D361" s="22" t="s">
        <v>40</v>
      </c>
      <c r="E361" s="119"/>
      <c r="F361" s="23" t="s">
        <v>85</v>
      </c>
      <c r="G361" s="22" t="s">
        <v>46</v>
      </c>
      <c r="H361" s="24">
        <v>437</v>
      </c>
      <c r="I361" s="118">
        <v>0</v>
      </c>
      <c r="J361" s="41">
        <v>24.5</v>
      </c>
      <c r="K361" s="41">
        <f t="shared" ref="K361:K393" si="24">J361*(1-$N$11)</f>
        <v>24.5</v>
      </c>
      <c r="L361" s="121">
        <f t="shared" ref="L361:L393" si="25">1-(K361/J361)</f>
        <v>0</v>
      </c>
      <c r="M361" s="34">
        <v>25287</v>
      </c>
      <c r="N361" s="122">
        <f t="shared" si="23"/>
        <v>0</v>
      </c>
    </row>
    <row r="362" spans="1:14" ht="15" customHeight="1">
      <c r="A362" s="21" t="s">
        <v>1213</v>
      </c>
      <c r="B362" s="22" t="s">
        <v>717</v>
      </c>
      <c r="C362" s="22" t="s">
        <v>39</v>
      </c>
      <c r="D362" s="22" t="s">
        <v>40</v>
      </c>
      <c r="E362" s="119" t="s">
        <v>97</v>
      </c>
      <c r="F362" s="23" t="s">
        <v>122</v>
      </c>
      <c r="G362" s="22" t="s">
        <v>46</v>
      </c>
      <c r="H362" s="24">
        <v>42</v>
      </c>
      <c r="I362" s="118">
        <v>0</v>
      </c>
      <c r="J362" s="41">
        <v>22.5</v>
      </c>
      <c r="K362" s="41">
        <f t="shared" si="24"/>
        <v>22.5</v>
      </c>
      <c r="L362" s="121">
        <f t="shared" si="25"/>
        <v>0</v>
      </c>
      <c r="M362" s="34">
        <v>91838</v>
      </c>
      <c r="N362" s="122">
        <f t="shared" si="23"/>
        <v>0</v>
      </c>
    </row>
    <row r="363" spans="1:14" ht="15" customHeight="1">
      <c r="A363" s="21" t="s">
        <v>1215</v>
      </c>
      <c r="B363" s="22" t="s">
        <v>719</v>
      </c>
      <c r="C363" s="22" t="s">
        <v>39</v>
      </c>
      <c r="D363" s="22" t="s">
        <v>40</v>
      </c>
      <c r="E363" s="119" t="s">
        <v>97</v>
      </c>
      <c r="F363" s="23" t="s">
        <v>122</v>
      </c>
      <c r="G363" s="22" t="s">
        <v>46</v>
      </c>
      <c r="H363" s="24">
        <v>429</v>
      </c>
      <c r="I363" s="118">
        <v>0</v>
      </c>
      <c r="J363" s="41">
        <v>24.5</v>
      </c>
      <c r="K363" s="41">
        <f t="shared" si="24"/>
        <v>24.5</v>
      </c>
      <c r="L363" s="121">
        <f t="shared" si="25"/>
        <v>0</v>
      </c>
      <c r="M363" s="34">
        <v>91475</v>
      </c>
      <c r="N363" s="122">
        <f t="shared" si="23"/>
        <v>0</v>
      </c>
    </row>
    <row r="364" spans="1:14" ht="15" customHeight="1">
      <c r="A364" s="21" t="s">
        <v>1217</v>
      </c>
      <c r="B364" s="22" t="s">
        <v>721</v>
      </c>
      <c r="C364" s="22" t="s">
        <v>39</v>
      </c>
      <c r="D364" s="22" t="s">
        <v>40</v>
      </c>
      <c r="E364" s="119"/>
      <c r="F364" s="23" t="s">
        <v>122</v>
      </c>
      <c r="G364" s="22" t="s">
        <v>251</v>
      </c>
      <c r="H364" s="24">
        <v>484</v>
      </c>
      <c r="I364" s="118">
        <v>0</v>
      </c>
      <c r="J364" s="41">
        <v>23.5</v>
      </c>
      <c r="K364" s="41">
        <f t="shared" si="24"/>
        <v>23.5</v>
      </c>
      <c r="L364" s="121">
        <f t="shared" si="25"/>
        <v>0</v>
      </c>
      <c r="M364" s="34">
        <v>54766</v>
      </c>
      <c r="N364" s="122">
        <f t="shared" si="23"/>
        <v>0</v>
      </c>
    </row>
    <row r="365" spans="1:14" ht="15" customHeight="1">
      <c r="A365" s="21" t="s">
        <v>1219</v>
      </c>
      <c r="B365" s="22" t="s">
        <v>723</v>
      </c>
      <c r="C365" s="22" t="s">
        <v>39</v>
      </c>
      <c r="D365" s="22" t="s">
        <v>55</v>
      </c>
      <c r="E365" s="119"/>
      <c r="F365" s="23" t="s">
        <v>612</v>
      </c>
      <c r="G365" s="22" t="s">
        <v>251</v>
      </c>
      <c r="H365" s="24">
        <v>56</v>
      </c>
      <c r="I365" s="118">
        <v>0</v>
      </c>
      <c r="J365" s="41">
        <v>55</v>
      </c>
      <c r="K365" s="41">
        <f t="shared" si="24"/>
        <v>55</v>
      </c>
      <c r="L365" s="121">
        <f t="shared" si="25"/>
        <v>0</v>
      </c>
      <c r="M365" s="34">
        <v>91654</v>
      </c>
      <c r="N365" s="122">
        <f t="shared" si="23"/>
        <v>0</v>
      </c>
    </row>
    <row r="366" spans="1:14" ht="15" customHeight="1">
      <c r="A366" s="21" t="s">
        <v>1231</v>
      </c>
      <c r="B366" s="22" t="s">
        <v>725</v>
      </c>
      <c r="C366" s="22" t="s">
        <v>39</v>
      </c>
      <c r="D366" s="22" t="s">
        <v>40</v>
      </c>
      <c r="E366" s="119"/>
      <c r="F366" s="23" t="s">
        <v>222</v>
      </c>
      <c r="G366" s="22" t="s">
        <v>251</v>
      </c>
      <c r="H366" s="24">
        <v>100</v>
      </c>
      <c r="I366" s="118">
        <v>0</v>
      </c>
      <c r="J366" s="41">
        <v>23.5</v>
      </c>
      <c r="K366" s="41">
        <f t="shared" si="24"/>
        <v>23.5</v>
      </c>
      <c r="L366" s="121">
        <f t="shared" si="25"/>
        <v>0</v>
      </c>
      <c r="M366" s="34">
        <v>25206</v>
      </c>
      <c r="N366" s="122">
        <f t="shared" si="23"/>
        <v>0</v>
      </c>
    </row>
    <row r="367" spans="1:14" ht="15" customHeight="1">
      <c r="A367" s="29"/>
      <c r="B367" s="22" t="s">
        <v>725</v>
      </c>
      <c r="C367" s="22" t="s">
        <v>39</v>
      </c>
      <c r="D367" s="22" t="s">
        <v>60</v>
      </c>
      <c r="E367" s="119"/>
      <c r="F367" s="23" t="s">
        <v>227</v>
      </c>
      <c r="G367" s="86" t="s">
        <v>1890</v>
      </c>
      <c r="H367" s="24">
        <v>710</v>
      </c>
      <c r="I367" s="118">
        <v>0</v>
      </c>
      <c r="J367" s="41">
        <v>42</v>
      </c>
      <c r="K367" s="41">
        <f t="shared" si="24"/>
        <v>42</v>
      </c>
      <c r="L367" s="121">
        <f t="shared" si="25"/>
        <v>0</v>
      </c>
      <c r="M367" s="34">
        <v>5186</v>
      </c>
      <c r="N367" s="122">
        <f t="shared" si="23"/>
        <v>0</v>
      </c>
    </row>
    <row r="368" spans="1:14" ht="15" customHeight="1">
      <c r="A368" s="21" t="s">
        <v>37</v>
      </c>
      <c r="B368" s="22" t="s">
        <v>725</v>
      </c>
      <c r="C368" s="22" t="s">
        <v>39</v>
      </c>
      <c r="D368" s="22" t="s">
        <v>55</v>
      </c>
      <c r="E368" s="119"/>
      <c r="F368" s="23" t="s">
        <v>612</v>
      </c>
      <c r="G368" s="86" t="s">
        <v>1890</v>
      </c>
      <c r="H368" s="24">
        <v>230</v>
      </c>
      <c r="I368" s="118">
        <v>0</v>
      </c>
      <c r="J368" s="41">
        <v>55</v>
      </c>
      <c r="K368" s="41">
        <f t="shared" si="24"/>
        <v>55</v>
      </c>
      <c r="L368" s="121">
        <f t="shared" si="25"/>
        <v>0</v>
      </c>
      <c r="M368" s="34">
        <v>28593</v>
      </c>
      <c r="N368" s="122">
        <f t="shared" si="23"/>
        <v>0</v>
      </c>
    </row>
    <row r="369" spans="1:14" ht="15" customHeight="1">
      <c r="A369" s="21" t="s">
        <v>148</v>
      </c>
      <c r="B369" s="22" t="s">
        <v>729</v>
      </c>
      <c r="C369" s="22" t="s">
        <v>39</v>
      </c>
      <c r="D369" s="22" t="s">
        <v>40</v>
      </c>
      <c r="E369" s="119"/>
      <c r="F369" s="23" t="s">
        <v>141</v>
      </c>
      <c r="G369" s="22" t="s">
        <v>46</v>
      </c>
      <c r="H369" s="24">
        <v>122</v>
      </c>
      <c r="I369" s="118">
        <v>0</v>
      </c>
      <c r="J369" s="41">
        <v>20</v>
      </c>
      <c r="K369" s="41">
        <f t="shared" si="24"/>
        <v>20</v>
      </c>
      <c r="L369" s="121">
        <f t="shared" si="25"/>
        <v>0</v>
      </c>
      <c r="M369" s="34">
        <v>24410</v>
      </c>
      <c r="N369" s="122">
        <f t="shared" si="23"/>
        <v>0</v>
      </c>
    </row>
    <row r="370" spans="1:14" ht="15" customHeight="1">
      <c r="A370" s="21" t="s">
        <v>151</v>
      </c>
      <c r="B370" s="22" t="s">
        <v>731</v>
      </c>
      <c r="C370" s="22" t="s">
        <v>39</v>
      </c>
      <c r="D370" s="22" t="s">
        <v>40</v>
      </c>
      <c r="E370" s="119"/>
      <c r="F370" s="23" t="s">
        <v>222</v>
      </c>
      <c r="G370" s="22" t="s">
        <v>251</v>
      </c>
      <c r="H370" s="24">
        <v>40</v>
      </c>
      <c r="I370" s="118">
        <v>0</v>
      </c>
      <c r="J370" s="41">
        <v>24.5</v>
      </c>
      <c r="K370" s="41">
        <f t="shared" si="24"/>
        <v>24.5</v>
      </c>
      <c r="L370" s="121">
        <f t="shared" si="25"/>
        <v>0</v>
      </c>
      <c r="M370" s="34">
        <v>17553</v>
      </c>
      <c r="N370" s="122">
        <f t="shared" si="23"/>
        <v>0</v>
      </c>
    </row>
    <row r="371" spans="1:14" ht="15" customHeight="1">
      <c r="A371" s="21" t="s">
        <v>154</v>
      </c>
      <c r="B371" s="22" t="s">
        <v>733</v>
      </c>
      <c r="C371" s="22" t="s">
        <v>39</v>
      </c>
      <c r="D371" s="22" t="s">
        <v>40</v>
      </c>
      <c r="E371" s="119"/>
      <c r="F371" s="23" t="s">
        <v>122</v>
      </c>
      <c r="G371" s="22" t="s">
        <v>251</v>
      </c>
      <c r="H371" s="24">
        <v>154</v>
      </c>
      <c r="I371" s="118">
        <v>0</v>
      </c>
      <c r="J371" s="41">
        <v>24.5</v>
      </c>
      <c r="K371" s="41">
        <f t="shared" si="24"/>
        <v>24.5</v>
      </c>
      <c r="L371" s="121">
        <f t="shared" si="25"/>
        <v>0</v>
      </c>
      <c r="M371" s="34">
        <v>91649</v>
      </c>
      <c r="N371" s="122">
        <f t="shared" si="23"/>
        <v>0</v>
      </c>
    </row>
    <row r="372" spans="1:14" ht="15" customHeight="1">
      <c r="A372" s="21" t="s">
        <v>155</v>
      </c>
      <c r="B372" s="22" t="s">
        <v>735</v>
      </c>
      <c r="C372" s="22" t="s">
        <v>39</v>
      </c>
      <c r="D372" s="22" t="s">
        <v>40</v>
      </c>
      <c r="E372" s="119"/>
      <c r="F372" s="23" t="s">
        <v>222</v>
      </c>
      <c r="G372" s="22" t="s">
        <v>251</v>
      </c>
      <c r="H372" s="24">
        <v>354</v>
      </c>
      <c r="I372" s="118">
        <v>0</v>
      </c>
      <c r="J372" s="41">
        <v>24.5</v>
      </c>
      <c r="K372" s="41">
        <f t="shared" si="24"/>
        <v>24.5</v>
      </c>
      <c r="L372" s="121">
        <f t="shared" si="25"/>
        <v>0</v>
      </c>
      <c r="M372" s="34">
        <v>28507</v>
      </c>
      <c r="N372" s="122">
        <f t="shared" si="23"/>
        <v>0</v>
      </c>
    </row>
    <row r="373" spans="1:14" ht="15" customHeight="1">
      <c r="A373" s="21" t="s">
        <v>163</v>
      </c>
      <c r="B373" s="22" t="s">
        <v>735</v>
      </c>
      <c r="C373" s="22" t="s">
        <v>39</v>
      </c>
      <c r="D373" s="22" t="s">
        <v>60</v>
      </c>
      <c r="E373" s="119"/>
      <c r="F373" s="23" t="s">
        <v>227</v>
      </c>
      <c r="G373" s="22" t="s">
        <v>251</v>
      </c>
      <c r="H373" s="24">
        <v>224</v>
      </c>
      <c r="I373" s="118">
        <v>0</v>
      </c>
      <c r="J373" s="41">
        <v>42</v>
      </c>
      <c r="K373" s="41">
        <f t="shared" si="24"/>
        <v>42</v>
      </c>
      <c r="L373" s="121">
        <f t="shared" si="25"/>
        <v>0</v>
      </c>
      <c r="M373" s="34">
        <v>91088</v>
      </c>
      <c r="N373" s="122">
        <f t="shared" si="23"/>
        <v>0</v>
      </c>
    </row>
    <row r="374" spans="1:14" ht="15" customHeight="1">
      <c r="A374" s="21" t="s">
        <v>166</v>
      </c>
      <c r="B374" s="22" t="s">
        <v>738</v>
      </c>
      <c r="C374" s="22" t="s">
        <v>39</v>
      </c>
      <c r="D374" s="22" t="s">
        <v>40</v>
      </c>
      <c r="E374" s="119"/>
      <c r="F374" s="23" t="s">
        <v>122</v>
      </c>
      <c r="G374" s="22" t="s">
        <v>46</v>
      </c>
      <c r="H374" s="24">
        <v>165</v>
      </c>
      <c r="I374" s="118">
        <v>0</v>
      </c>
      <c r="J374" s="41">
        <v>24.5</v>
      </c>
      <c r="K374" s="41">
        <f t="shared" si="24"/>
        <v>24.5</v>
      </c>
      <c r="L374" s="121">
        <f t="shared" si="25"/>
        <v>0</v>
      </c>
      <c r="M374" s="34">
        <v>91840</v>
      </c>
      <c r="N374" s="122">
        <f t="shared" si="23"/>
        <v>0</v>
      </c>
    </row>
    <row r="375" spans="1:14" ht="15" customHeight="1">
      <c r="A375" s="21" t="s">
        <v>168</v>
      </c>
      <c r="B375" s="22" t="s">
        <v>740</v>
      </c>
      <c r="C375" s="22" t="s">
        <v>39</v>
      </c>
      <c r="D375" s="22" t="s">
        <v>40</v>
      </c>
      <c r="E375" s="119"/>
      <c r="F375" s="23" t="s">
        <v>222</v>
      </c>
      <c r="G375" s="22" t="s">
        <v>251</v>
      </c>
      <c r="H375" s="24">
        <v>984</v>
      </c>
      <c r="I375" s="118">
        <v>0</v>
      </c>
      <c r="J375" s="41">
        <v>24.5</v>
      </c>
      <c r="K375" s="41">
        <f t="shared" si="24"/>
        <v>24.5</v>
      </c>
      <c r="L375" s="121">
        <f t="shared" si="25"/>
        <v>0</v>
      </c>
      <c r="M375" s="34">
        <v>91134</v>
      </c>
      <c r="N375" s="122">
        <f t="shared" si="23"/>
        <v>0</v>
      </c>
    </row>
    <row r="376" spans="1:14" ht="15" customHeight="1">
      <c r="A376" s="21" t="s">
        <v>204</v>
      </c>
      <c r="B376" s="22" t="s">
        <v>740</v>
      </c>
      <c r="C376" s="22" t="s">
        <v>39</v>
      </c>
      <c r="D376" s="22" t="s">
        <v>60</v>
      </c>
      <c r="E376" s="119"/>
      <c r="F376" s="23" t="s">
        <v>227</v>
      </c>
      <c r="G376" s="22" t="s">
        <v>251</v>
      </c>
      <c r="H376" s="24">
        <v>115</v>
      </c>
      <c r="I376" s="118">
        <v>0</v>
      </c>
      <c r="J376" s="41">
        <v>42</v>
      </c>
      <c r="K376" s="41">
        <f t="shared" si="24"/>
        <v>42</v>
      </c>
      <c r="L376" s="121">
        <f t="shared" si="25"/>
        <v>0</v>
      </c>
      <c r="M376" s="34">
        <v>92434</v>
      </c>
      <c r="N376" s="122">
        <f t="shared" si="23"/>
        <v>0</v>
      </c>
    </row>
    <row r="377" spans="1:14" ht="15" customHeight="1">
      <c r="A377" s="21" t="s">
        <v>206</v>
      </c>
      <c r="B377" s="22" t="s">
        <v>743</v>
      </c>
      <c r="C377" s="22" t="s">
        <v>39</v>
      </c>
      <c r="D377" s="22" t="s">
        <v>40</v>
      </c>
      <c r="E377" s="119"/>
      <c r="F377" s="23" t="s">
        <v>222</v>
      </c>
      <c r="G377" s="22" t="s">
        <v>251</v>
      </c>
      <c r="H377" s="24">
        <v>180</v>
      </c>
      <c r="I377" s="118">
        <v>0</v>
      </c>
      <c r="J377" s="41">
        <v>24.5</v>
      </c>
      <c r="K377" s="41">
        <f t="shared" si="24"/>
        <v>24.5</v>
      </c>
      <c r="L377" s="121">
        <f t="shared" si="25"/>
        <v>0</v>
      </c>
      <c r="M377" s="34">
        <v>91443</v>
      </c>
      <c r="N377" s="122">
        <f t="shared" si="23"/>
        <v>0</v>
      </c>
    </row>
    <row r="378" spans="1:14" ht="15" customHeight="1">
      <c r="A378" s="21" t="s">
        <v>208</v>
      </c>
      <c r="B378" s="22" t="s">
        <v>745</v>
      </c>
      <c r="C378" s="22" t="s">
        <v>39</v>
      </c>
      <c r="D378" s="22" t="s">
        <v>40</v>
      </c>
      <c r="E378" s="119"/>
      <c r="F378" s="23" t="s">
        <v>165</v>
      </c>
      <c r="G378" s="22" t="s">
        <v>382</v>
      </c>
      <c r="H378" s="24">
        <v>373</v>
      </c>
      <c r="I378" s="118">
        <v>0</v>
      </c>
      <c r="J378" s="41">
        <v>22.5</v>
      </c>
      <c r="K378" s="41">
        <f t="shared" si="24"/>
        <v>22.5</v>
      </c>
      <c r="L378" s="121">
        <f t="shared" si="25"/>
        <v>0</v>
      </c>
      <c r="M378" s="34">
        <v>92549</v>
      </c>
      <c r="N378" s="122">
        <f t="shared" si="23"/>
        <v>0</v>
      </c>
    </row>
    <row r="379" spans="1:14" ht="15" customHeight="1">
      <c r="A379" s="21" t="s">
        <v>210</v>
      </c>
      <c r="B379" s="22" t="s">
        <v>747</v>
      </c>
      <c r="C379" s="22" t="s">
        <v>39</v>
      </c>
      <c r="D379" s="22" t="s">
        <v>40</v>
      </c>
      <c r="E379" s="119"/>
      <c r="F379" s="23" t="s">
        <v>165</v>
      </c>
      <c r="G379" s="22" t="s">
        <v>382</v>
      </c>
      <c r="H379" s="24">
        <v>200</v>
      </c>
      <c r="I379" s="118">
        <v>0</v>
      </c>
      <c r="J379" s="41">
        <v>23.5</v>
      </c>
      <c r="K379" s="41">
        <f t="shared" si="24"/>
        <v>23.5</v>
      </c>
      <c r="L379" s="121">
        <f t="shared" si="25"/>
        <v>0</v>
      </c>
      <c r="M379" s="34">
        <v>24429</v>
      </c>
      <c r="N379" s="122">
        <f t="shared" si="23"/>
        <v>0</v>
      </c>
    </row>
    <row r="380" spans="1:14" ht="15" customHeight="1">
      <c r="A380" s="21" t="s">
        <v>211</v>
      </c>
      <c r="B380" s="22" t="s">
        <v>747</v>
      </c>
      <c r="C380" s="22" t="s">
        <v>39</v>
      </c>
      <c r="D380" s="22" t="s">
        <v>60</v>
      </c>
      <c r="E380" s="119"/>
      <c r="F380" s="23" t="s">
        <v>150</v>
      </c>
      <c r="G380" s="22" t="s">
        <v>382</v>
      </c>
      <c r="H380" s="24">
        <v>638</v>
      </c>
      <c r="I380" s="118">
        <v>0</v>
      </c>
      <c r="J380" s="41">
        <v>42</v>
      </c>
      <c r="K380" s="41">
        <f t="shared" si="24"/>
        <v>42</v>
      </c>
      <c r="L380" s="121">
        <f t="shared" si="25"/>
        <v>0</v>
      </c>
      <c r="M380" s="34">
        <v>3881</v>
      </c>
      <c r="N380" s="122">
        <f t="shared" si="23"/>
        <v>0</v>
      </c>
    </row>
    <row r="381" spans="1:14" ht="15" customHeight="1">
      <c r="A381" s="21" t="s">
        <v>213</v>
      </c>
      <c r="B381" s="22" t="s">
        <v>750</v>
      </c>
      <c r="C381" s="22" t="s">
        <v>50</v>
      </c>
      <c r="D381" s="22" t="s">
        <v>60</v>
      </c>
      <c r="E381" s="119"/>
      <c r="F381" s="23" t="s">
        <v>752</v>
      </c>
      <c r="G381" s="22" t="s">
        <v>382</v>
      </c>
      <c r="H381" s="24">
        <v>1974</v>
      </c>
      <c r="I381" s="118">
        <v>0</v>
      </c>
      <c r="J381" s="41">
        <v>80</v>
      </c>
      <c r="K381" s="41">
        <f t="shared" si="24"/>
        <v>80</v>
      </c>
      <c r="L381" s="121">
        <f t="shared" si="25"/>
        <v>0</v>
      </c>
      <c r="M381" s="34">
        <v>2316</v>
      </c>
      <c r="N381" s="122">
        <f t="shared" si="23"/>
        <v>0</v>
      </c>
    </row>
    <row r="382" spans="1:14" ht="15" customHeight="1">
      <c r="A382" s="21" t="s">
        <v>214</v>
      </c>
      <c r="B382" s="22" t="s">
        <v>750</v>
      </c>
      <c r="C382" s="22" t="s">
        <v>50</v>
      </c>
      <c r="D382" s="22" t="s">
        <v>55</v>
      </c>
      <c r="E382" s="119"/>
      <c r="F382" s="23" t="s">
        <v>617</v>
      </c>
      <c r="G382" s="22" t="s">
        <v>382</v>
      </c>
      <c r="H382" s="24">
        <v>1</v>
      </c>
      <c r="I382" s="118">
        <v>0</v>
      </c>
      <c r="J382" s="41">
        <v>100</v>
      </c>
      <c r="K382" s="41">
        <f t="shared" si="24"/>
        <v>100</v>
      </c>
      <c r="L382" s="121">
        <f t="shared" si="25"/>
        <v>0</v>
      </c>
      <c r="M382" s="34">
        <v>22608</v>
      </c>
      <c r="N382" s="122">
        <f t="shared" si="23"/>
        <v>0</v>
      </c>
    </row>
    <row r="383" spans="1:14" ht="15" customHeight="1">
      <c r="A383" s="21" t="s">
        <v>216</v>
      </c>
      <c r="B383" s="22" t="s">
        <v>754</v>
      </c>
      <c r="C383" s="22" t="s">
        <v>39</v>
      </c>
      <c r="D383" s="22" t="s">
        <v>40</v>
      </c>
      <c r="E383" s="119"/>
      <c r="F383" s="23" t="s">
        <v>165</v>
      </c>
      <c r="G383" s="22" t="s">
        <v>382</v>
      </c>
      <c r="H383" s="24">
        <v>4</v>
      </c>
      <c r="I383" s="118">
        <v>0</v>
      </c>
      <c r="J383" s="41">
        <v>24.5</v>
      </c>
      <c r="K383" s="41">
        <f t="shared" si="24"/>
        <v>24.5</v>
      </c>
      <c r="L383" s="121">
        <f t="shared" si="25"/>
        <v>0</v>
      </c>
      <c r="M383" s="34">
        <v>53029</v>
      </c>
      <c r="N383" s="122">
        <f t="shared" si="23"/>
        <v>0</v>
      </c>
    </row>
    <row r="384" spans="1:14" ht="15" customHeight="1">
      <c r="A384" s="21" t="s">
        <v>218</v>
      </c>
      <c r="B384" s="22" t="s">
        <v>754</v>
      </c>
      <c r="C384" s="22" t="s">
        <v>39</v>
      </c>
      <c r="D384" s="22" t="s">
        <v>60</v>
      </c>
      <c r="E384" s="119"/>
      <c r="F384" s="23" t="s">
        <v>58</v>
      </c>
      <c r="G384" s="22" t="s">
        <v>382</v>
      </c>
      <c r="H384" s="24">
        <v>651</v>
      </c>
      <c r="I384" s="118">
        <v>0</v>
      </c>
      <c r="J384" s="41">
        <v>42</v>
      </c>
      <c r="K384" s="41">
        <f t="shared" si="24"/>
        <v>42</v>
      </c>
      <c r="L384" s="121">
        <f t="shared" si="25"/>
        <v>0</v>
      </c>
      <c r="M384" s="34">
        <v>92558</v>
      </c>
      <c r="N384" s="122">
        <f t="shared" si="23"/>
        <v>0</v>
      </c>
    </row>
    <row r="385" spans="1:14" ht="15" customHeight="1">
      <c r="A385" s="21" t="s">
        <v>220</v>
      </c>
      <c r="B385" s="22" t="s">
        <v>757</v>
      </c>
      <c r="C385" s="22" t="s">
        <v>50</v>
      </c>
      <c r="D385" s="22" t="s">
        <v>55</v>
      </c>
      <c r="E385" s="119"/>
      <c r="F385" s="23" t="s">
        <v>612</v>
      </c>
      <c r="G385" s="22" t="s">
        <v>382</v>
      </c>
      <c r="H385" s="24">
        <v>250</v>
      </c>
      <c r="I385" s="118">
        <v>0</v>
      </c>
      <c r="J385" s="41">
        <v>100</v>
      </c>
      <c r="K385" s="41">
        <f t="shared" si="24"/>
        <v>100</v>
      </c>
      <c r="L385" s="121">
        <f t="shared" si="25"/>
        <v>0</v>
      </c>
      <c r="M385" s="34">
        <v>24609</v>
      </c>
      <c r="N385" s="122">
        <f t="shared" si="23"/>
        <v>0</v>
      </c>
    </row>
    <row r="386" spans="1:14" ht="15" customHeight="1">
      <c r="A386" s="21" t="s">
        <v>223</v>
      </c>
      <c r="B386" s="22" t="s">
        <v>759</v>
      </c>
      <c r="C386" s="22" t="s">
        <v>39</v>
      </c>
      <c r="D386" s="22" t="s">
        <v>60</v>
      </c>
      <c r="E386" s="119"/>
      <c r="F386" s="23" t="s">
        <v>150</v>
      </c>
      <c r="G386" s="22" t="s">
        <v>382</v>
      </c>
      <c r="H386" s="24">
        <v>318</v>
      </c>
      <c r="I386" s="118">
        <v>0</v>
      </c>
      <c r="J386" s="41">
        <v>42</v>
      </c>
      <c r="K386" s="41">
        <f t="shared" si="24"/>
        <v>42</v>
      </c>
      <c r="L386" s="121">
        <f t="shared" si="25"/>
        <v>0</v>
      </c>
      <c r="M386" s="34">
        <v>92548</v>
      </c>
      <c r="N386" s="122">
        <f t="shared" si="23"/>
        <v>0</v>
      </c>
    </row>
    <row r="387" spans="1:14" ht="15" customHeight="1">
      <c r="A387" s="21" t="s">
        <v>225</v>
      </c>
      <c r="B387" s="22" t="s">
        <v>761</v>
      </c>
      <c r="C387" s="22" t="s">
        <v>39</v>
      </c>
      <c r="D387" s="22" t="s">
        <v>60</v>
      </c>
      <c r="E387" s="119"/>
      <c r="F387" s="23" t="s">
        <v>150</v>
      </c>
      <c r="G387" s="22" t="s">
        <v>382</v>
      </c>
      <c r="H387" s="24">
        <v>100</v>
      </c>
      <c r="I387" s="118">
        <v>0</v>
      </c>
      <c r="J387" s="41">
        <v>42</v>
      </c>
      <c r="K387" s="41">
        <f t="shared" si="24"/>
        <v>42</v>
      </c>
      <c r="L387" s="121">
        <f t="shared" si="25"/>
        <v>0</v>
      </c>
      <c r="M387" s="34">
        <v>91447</v>
      </c>
      <c r="N387" s="122">
        <f t="shared" si="23"/>
        <v>0</v>
      </c>
    </row>
    <row r="388" spans="1:14" ht="15" customHeight="1">
      <c r="A388" s="21" t="s">
        <v>228</v>
      </c>
      <c r="B388" s="22" t="s">
        <v>763</v>
      </c>
      <c r="C388" s="22" t="s">
        <v>50</v>
      </c>
      <c r="D388" s="22" t="s">
        <v>60</v>
      </c>
      <c r="E388" s="119"/>
      <c r="F388" s="23" t="s">
        <v>752</v>
      </c>
      <c r="G388" s="22" t="s">
        <v>382</v>
      </c>
      <c r="H388" s="24">
        <v>1700</v>
      </c>
      <c r="I388" s="118">
        <v>0</v>
      </c>
      <c r="J388" s="41">
        <v>80</v>
      </c>
      <c r="K388" s="41">
        <f t="shared" si="24"/>
        <v>80</v>
      </c>
      <c r="L388" s="121">
        <f t="shared" si="25"/>
        <v>0</v>
      </c>
      <c r="M388" s="34">
        <v>2377</v>
      </c>
      <c r="N388" s="122">
        <f t="shared" si="23"/>
        <v>0</v>
      </c>
    </row>
    <row r="389" spans="1:14" ht="15" customHeight="1">
      <c r="A389" s="21" t="s">
        <v>230</v>
      </c>
      <c r="B389" s="22" t="s">
        <v>765</v>
      </c>
      <c r="C389" s="22" t="s">
        <v>39</v>
      </c>
      <c r="D389" s="22" t="s">
        <v>40</v>
      </c>
      <c r="E389" s="119" t="s">
        <v>97</v>
      </c>
      <c r="F389" s="23" t="s">
        <v>141</v>
      </c>
      <c r="G389" s="22" t="s">
        <v>46</v>
      </c>
      <c r="H389" s="24">
        <v>268</v>
      </c>
      <c r="I389" s="118">
        <v>0</v>
      </c>
      <c r="J389" s="41">
        <v>23.5</v>
      </c>
      <c r="K389" s="41">
        <f t="shared" si="24"/>
        <v>23.5</v>
      </c>
      <c r="L389" s="121">
        <f t="shared" si="25"/>
        <v>0</v>
      </c>
      <c r="M389" s="34">
        <v>91539</v>
      </c>
      <c r="N389" s="122">
        <f t="shared" si="23"/>
        <v>0</v>
      </c>
    </row>
    <row r="390" spans="1:14" ht="15" customHeight="1">
      <c r="A390" s="21" t="s">
        <v>232</v>
      </c>
      <c r="B390" s="22" t="s">
        <v>767</v>
      </c>
      <c r="C390" s="22" t="s">
        <v>39</v>
      </c>
      <c r="D390" s="22" t="s">
        <v>40</v>
      </c>
      <c r="E390" s="119"/>
      <c r="F390" s="23" t="s">
        <v>222</v>
      </c>
      <c r="G390" s="86" t="s">
        <v>1890</v>
      </c>
      <c r="H390" s="24">
        <v>1376</v>
      </c>
      <c r="I390" s="118">
        <v>0</v>
      </c>
      <c r="J390" s="41">
        <v>24.5</v>
      </c>
      <c r="K390" s="41">
        <f t="shared" si="24"/>
        <v>24.5</v>
      </c>
      <c r="L390" s="121">
        <f t="shared" si="25"/>
        <v>0</v>
      </c>
      <c r="M390" s="34">
        <v>91366</v>
      </c>
      <c r="N390" s="122">
        <f t="shared" si="23"/>
        <v>0</v>
      </c>
    </row>
    <row r="391" spans="1:14" ht="15" customHeight="1">
      <c r="A391" s="21" t="s">
        <v>234</v>
      </c>
      <c r="B391" s="22" t="s">
        <v>769</v>
      </c>
      <c r="C391" s="22" t="s">
        <v>39</v>
      </c>
      <c r="D391" s="22" t="s">
        <v>40</v>
      </c>
      <c r="E391" s="119"/>
      <c r="F391" s="23" t="s">
        <v>58</v>
      </c>
      <c r="G391" s="22"/>
      <c r="H391" s="24">
        <v>14</v>
      </c>
      <c r="I391" s="118">
        <v>0</v>
      </c>
      <c r="J391" s="41">
        <v>23.5</v>
      </c>
      <c r="K391" s="41">
        <f t="shared" si="24"/>
        <v>23.5</v>
      </c>
      <c r="L391" s="121">
        <f t="shared" si="25"/>
        <v>0</v>
      </c>
      <c r="M391" s="34">
        <v>91862</v>
      </c>
      <c r="N391" s="122">
        <f t="shared" si="23"/>
        <v>0</v>
      </c>
    </row>
    <row r="392" spans="1:14" ht="15" customHeight="1">
      <c r="A392" s="21" t="s">
        <v>236</v>
      </c>
      <c r="B392" s="22" t="s">
        <v>771</v>
      </c>
      <c r="C392" s="22" t="s">
        <v>39</v>
      </c>
      <c r="D392" s="22" t="s">
        <v>60</v>
      </c>
      <c r="E392" s="119" t="s">
        <v>97</v>
      </c>
      <c r="F392" s="23" t="s">
        <v>85</v>
      </c>
      <c r="G392" s="22"/>
      <c r="H392" s="24">
        <v>25</v>
      </c>
      <c r="I392" s="118">
        <v>0</v>
      </c>
      <c r="J392" s="41">
        <v>37.5</v>
      </c>
      <c r="K392" s="41">
        <f t="shared" si="24"/>
        <v>37.5</v>
      </c>
      <c r="L392" s="121">
        <f t="shared" si="25"/>
        <v>0</v>
      </c>
      <c r="M392" s="34">
        <v>91536</v>
      </c>
      <c r="N392" s="122">
        <f t="shared" si="23"/>
        <v>0</v>
      </c>
    </row>
    <row r="393" spans="1:14" ht="15" customHeight="1">
      <c r="A393" s="21" t="s">
        <v>237</v>
      </c>
      <c r="B393" s="22" t="s">
        <v>773</v>
      </c>
      <c r="C393" s="22" t="s">
        <v>39</v>
      </c>
      <c r="D393" s="22" t="s">
        <v>40</v>
      </c>
      <c r="E393" s="119" t="s">
        <v>97</v>
      </c>
      <c r="F393" s="23" t="s">
        <v>170</v>
      </c>
      <c r="G393" s="22"/>
      <c r="H393" s="24">
        <v>2</v>
      </c>
      <c r="I393" s="118">
        <v>0</v>
      </c>
      <c r="J393" s="41">
        <v>23.5</v>
      </c>
      <c r="K393" s="41">
        <f t="shared" si="24"/>
        <v>23.5</v>
      </c>
      <c r="L393" s="121">
        <f t="shared" si="25"/>
        <v>0</v>
      </c>
      <c r="M393" s="34">
        <v>46216</v>
      </c>
      <c r="N393" s="122">
        <f t="shared" si="23"/>
        <v>0</v>
      </c>
    </row>
    <row r="394" spans="1:14" ht="15" customHeight="1">
      <c r="A394" s="21" t="s">
        <v>239</v>
      </c>
      <c r="B394" s="22" t="s">
        <v>775</v>
      </c>
      <c r="C394" s="22" t="s">
        <v>160</v>
      </c>
      <c r="D394" s="22" t="s">
        <v>137</v>
      </c>
      <c r="E394" s="119"/>
      <c r="F394" s="23"/>
      <c r="G394" s="22" t="s">
        <v>46</v>
      </c>
      <c r="H394" s="24">
        <v>2000</v>
      </c>
      <c r="I394" s="118">
        <v>0</v>
      </c>
      <c r="J394" s="41">
        <v>8</v>
      </c>
      <c r="K394" s="125">
        <v>8</v>
      </c>
      <c r="L394" s="126" t="s">
        <v>47</v>
      </c>
      <c r="M394" s="34">
        <v>91285</v>
      </c>
      <c r="N394" s="122">
        <f t="shared" si="23"/>
        <v>0</v>
      </c>
    </row>
    <row r="395" spans="1:14" ht="15" customHeight="1">
      <c r="A395" s="21" t="s">
        <v>241</v>
      </c>
      <c r="B395" s="22" t="s">
        <v>775</v>
      </c>
      <c r="C395" s="22" t="s">
        <v>160</v>
      </c>
      <c r="D395" s="22" t="s">
        <v>45</v>
      </c>
      <c r="E395" s="119"/>
      <c r="F395" s="23"/>
      <c r="G395" s="22" t="s">
        <v>46</v>
      </c>
      <c r="H395" s="24">
        <v>426</v>
      </c>
      <c r="I395" s="118">
        <v>0</v>
      </c>
      <c r="J395" s="41">
        <v>10</v>
      </c>
      <c r="K395" s="125">
        <v>10</v>
      </c>
      <c r="L395" s="126" t="s">
        <v>47</v>
      </c>
      <c r="M395" s="34">
        <v>101970</v>
      </c>
      <c r="N395" s="122">
        <f t="shared" si="23"/>
        <v>0</v>
      </c>
    </row>
    <row r="396" spans="1:14" ht="15" customHeight="1">
      <c r="A396" s="21" t="s">
        <v>243</v>
      </c>
      <c r="B396" s="22" t="s">
        <v>778</v>
      </c>
      <c r="C396" s="22" t="s">
        <v>44</v>
      </c>
      <c r="D396" s="22" t="s">
        <v>137</v>
      </c>
      <c r="E396" s="119"/>
      <c r="F396" s="23"/>
      <c r="G396" s="22" t="s">
        <v>46</v>
      </c>
      <c r="H396" s="24">
        <v>168</v>
      </c>
      <c r="I396" s="118">
        <v>0</v>
      </c>
      <c r="J396" s="41">
        <v>6</v>
      </c>
      <c r="K396" s="125">
        <v>6</v>
      </c>
      <c r="L396" s="126" t="s">
        <v>47</v>
      </c>
      <c r="M396" s="34">
        <v>102631</v>
      </c>
      <c r="N396" s="122">
        <f t="shared" si="23"/>
        <v>0</v>
      </c>
    </row>
    <row r="397" spans="1:14" ht="15" customHeight="1">
      <c r="A397" s="21" t="s">
        <v>244</v>
      </c>
      <c r="B397" s="22" t="s">
        <v>780</v>
      </c>
      <c r="C397" s="22" t="s">
        <v>44</v>
      </c>
      <c r="D397" s="22" t="s">
        <v>45</v>
      </c>
      <c r="E397" s="119"/>
      <c r="F397" s="23"/>
      <c r="G397" s="22" t="s">
        <v>46</v>
      </c>
      <c r="H397" s="24">
        <v>231</v>
      </c>
      <c r="I397" s="118">
        <v>0</v>
      </c>
      <c r="J397" s="41">
        <v>9.5</v>
      </c>
      <c r="K397" s="125">
        <v>9.5</v>
      </c>
      <c r="L397" s="126" t="s">
        <v>47</v>
      </c>
      <c r="M397" s="34">
        <v>91960</v>
      </c>
      <c r="N397" s="122">
        <f t="shared" si="23"/>
        <v>0</v>
      </c>
    </row>
    <row r="398" spans="1:14" ht="15" customHeight="1">
      <c r="A398" s="21" t="s">
        <v>246</v>
      </c>
      <c r="B398" s="22" t="s">
        <v>782</v>
      </c>
      <c r="C398" s="22" t="s">
        <v>44</v>
      </c>
      <c r="D398" s="22" t="s">
        <v>45</v>
      </c>
      <c r="E398" s="119"/>
      <c r="F398" s="23"/>
      <c r="G398" s="22" t="s">
        <v>46</v>
      </c>
      <c r="H398" s="24">
        <v>41</v>
      </c>
      <c r="I398" s="118">
        <v>0</v>
      </c>
      <c r="J398" s="41">
        <v>9.5</v>
      </c>
      <c r="K398" s="125">
        <v>9.5</v>
      </c>
      <c r="L398" s="126" t="s">
        <v>47</v>
      </c>
      <c r="M398" s="34"/>
      <c r="N398" s="122">
        <f t="shared" si="23"/>
        <v>0</v>
      </c>
    </row>
    <row r="399" spans="1:14" ht="15" customHeight="1">
      <c r="A399" s="21" t="s">
        <v>247</v>
      </c>
      <c r="B399" s="22" t="s">
        <v>784</v>
      </c>
      <c r="C399" s="22" t="s">
        <v>44</v>
      </c>
      <c r="D399" s="22" t="s">
        <v>45</v>
      </c>
      <c r="E399" s="119"/>
      <c r="F399" s="23"/>
      <c r="G399" s="22" t="s">
        <v>46</v>
      </c>
      <c r="H399" s="24">
        <v>305</v>
      </c>
      <c r="I399" s="118">
        <v>0</v>
      </c>
      <c r="J399" s="41">
        <v>9.5</v>
      </c>
      <c r="K399" s="125">
        <v>9.5</v>
      </c>
      <c r="L399" s="126" t="s">
        <v>47</v>
      </c>
      <c r="M399" s="34">
        <v>92408</v>
      </c>
      <c r="N399" s="122">
        <f t="shared" si="23"/>
        <v>0</v>
      </c>
    </row>
    <row r="400" spans="1:14" ht="15" customHeight="1">
      <c r="A400" s="21" t="s">
        <v>249</v>
      </c>
      <c r="B400" s="22" t="s">
        <v>786</v>
      </c>
      <c r="C400" s="22" t="s">
        <v>44</v>
      </c>
      <c r="D400" s="22" t="s">
        <v>45</v>
      </c>
      <c r="E400" s="119" t="s">
        <v>147</v>
      </c>
      <c r="F400" s="23"/>
      <c r="G400" s="22" t="s">
        <v>46</v>
      </c>
      <c r="H400" s="24">
        <v>76</v>
      </c>
      <c r="I400" s="118">
        <v>0</v>
      </c>
      <c r="J400" s="41">
        <v>9.5</v>
      </c>
      <c r="K400" s="125">
        <v>9.5</v>
      </c>
      <c r="L400" s="126" t="s">
        <v>47</v>
      </c>
      <c r="M400" s="34">
        <v>91961</v>
      </c>
      <c r="N400" s="122">
        <f t="shared" si="23"/>
        <v>0</v>
      </c>
    </row>
    <row r="401" spans="1:14" ht="15" customHeight="1">
      <c r="A401" s="21" t="s">
        <v>252</v>
      </c>
      <c r="B401" s="22" t="s">
        <v>788</v>
      </c>
      <c r="C401" s="22" t="s">
        <v>136</v>
      </c>
      <c r="D401" s="22" t="s">
        <v>137</v>
      </c>
      <c r="E401" s="119"/>
      <c r="F401" s="23" t="s">
        <v>222</v>
      </c>
      <c r="G401" s="22"/>
      <c r="H401" s="24">
        <v>81</v>
      </c>
      <c r="I401" s="118">
        <v>0</v>
      </c>
      <c r="J401" s="41">
        <v>6</v>
      </c>
      <c r="K401" s="125">
        <v>6</v>
      </c>
      <c r="L401" s="126" t="s">
        <v>47</v>
      </c>
      <c r="M401" s="34"/>
      <c r="N401" s="122">
        <f t="shared" si="23"/>
        <v>0</v>
      </c>
    </row>
    <row r="402" spans="1:14" ht="15" customHeight="1">
      <c r="A402" s="21" t="s">
        <v>261</v>
      </c>
      <c r="B402" s="22" t="s">
        <v>790</v>
      </c>
      <c r="C402" s="22" t="s">
        <v>39</v>
      </c>
      <c r="D402" s="22" t="s">
        <v>40</v>
      </c>
      <c r="E402" s="119" t="s">
        <v>97</v>
      </c>
      <c r="F402" s="23" t="s">
        <v>222</v>
      </c>
      <c r="G402" s="22" t="s">
        <v>382</v>
      </c>
      <c r="H402" s="24">
        <v>453</v>
      </c>
      <c r="I402" s="118">
        <v>0</v>
      </c>
      <c r="J402" s="41">
        <v>20</v>
      </c>
      <c r="K402" s="41">
        <f>J402*(1-$N$11)</f>
        <v>20</v>
      </c>
      <c r="L402" s="121">
        <f>1-(K402/J402)</f>
        <v>0</v>
      </c>
      <c r="M402" s="34">
        <v>25213</v>
      </c>
      <c r="N402" s="122">
        <f t="shared" si="23"/>
        <v>0</v>
      </c>
    </row>
    <row r="403" spans="1:14" ht="15" customHeight="1">
      <c r="A403" s="21" t="s">
        <v>263</v>
      </c>
      <c r="B403" s="22" t="s">
        <v>790</v>
      </c>
      <c r="C403" s="22" t="s">
        <v>39</v>
      </c>
      <c r="D403" s="22" t="s">
        <v>60</v>
      </c>
      <c r="E403" s="119" t="s">
        <v>97</v>
      </c>
      <c r="F403" s="23" t="s">
        <v>224</v>
      </c>
      <c r="G403" s="22" t="s">
        <v>382</v>
      </c>
      <c r="H403" s="24">
        <v>860</v>
      </c>
      <c r="I403" s="118">
        <v>0</v>
      </c>
      <c r="J403" s="41">
        <v>35</v>
      </c>
      <c r="K403" s="41">
        <f>J403*(1-$N$11)</f>
        <v>35</v>
      </c>
      <c r="L403" s="121">
        <f>1-(K403/J403)</f>
        <v>0</v>
      </c>
      <c r="M403" s="34">
        <v>92623</v>
      </c>
      <c r="N403" s="122">
        <f t="shared" si="23"/>
        <v>0</v>
      </c>
    </row>
    <row r="404" spans="1:14" ht="15" customHeight="1">
      <c r="A404" s="21" t="s">
        <v>265</v>
      </c>
      <c r="B404" s="22" t="s">
        <v>793</v>
      </c>
      <c r="C404" s="22" t="s">
        <v>39</v>
      </c>
      <c r="D404" s="22" t="s">
        <v>40</v>
      </c>
      <c r="E404" s="119" t="s">
        <v>97</v>
      </c>
      <c r="F404" s="23" t="s">
        <v>222</v>
      </c>
      <c r="G404" s="22" t="s">
        <v>382</v>
      </c>
      <c r="H404" s="24">
        <v>462</v>
      </c>
      <c r="I404" s="118">
        <v>0</v>
      </c>
      <c r="J404" s="41">
        <v>20</v>
      </c>
      <c r="K404" s="41">
        <f>J404*(1-$N$11)</f>
        <v>20</v>
      </c>
      <c r="L404" s="121">
        <f>1-(K404/J404)</f>
        <v>0</v>
      </c>
      <c r="M404" s="34">
        <v>91965</v>
      </c>
      <c r="N404" s="122">
        <f t="shared" ref="N404:N467" si="26">I404 * K404</f>
        <v>0</v>
      </c>
    </row>
    <row r="405" spans="1:14" ht="15" customHeight="1">
      <c r="A405" s="21" t="s">
        <v>267</v>
      </c>
      <c r="B405" s="22" t="s">
        <v>795</v>
      </c>
      <c r="C405" s="22" t="s">
        <v>39</v>
      </c>
      <c r="D405" s="22" t="s">
        <v>40</v>
      </c>
      <c r="E405" s="119" t="s">
        <v>97</v>
      </c>
      <c r="F405" s="23" t="s">
        <v>222</v>
      </c>
      <c r="G405" s="22" t="s">
        <v>382</v>
      </c>
      <c r="H405" s="24">
        <v>25</v>
      </c>
      <c r="I405" s="118">
        <v>0</v>
      </c>
      <c r="J405" s="41">
        <v>23.5</v>
      </c>
      <c r="K405" s="41">
        <f>J405*(1-$N$11)</f>
        <v>23.5</v>
      </c>
      <c r="L405" s="121">
        <f>1-(K405/J405)</f>
        <v>0</v>
      </c>
      <c r="M405" s="34">
        <v>48784</v>
      </c>
      <c r="N405" s="122">
        <f t="shared" si="26"/>
        <v>0</v>
      </c>
    </row>
    <row r="406" spans="1:14" ht="15" customHeight="1">
      <c r="A406" s="21" t="s">
        <v>269</v>
      </c>
      <c r="B406" s="22" t="s">
        <v>797</v>
      </c>
      <c r="C406" s="22" t="s">
        <v>44</v>
      </c>
      <c r="D406" s="22" t="s">
        <v>45</v>
      </c>
      <c r="E406" s="119" t="s">
        <v>147</v>
      </c>
      <c r="F406" s="23" t="s">
        <v>41</v>
      </c>
      <c r="G406" s="22" t="s">
        <v>382</v>
      </c>
      <c r="H406" s="24">
        <v>231</v>
      </c>
      <c r="I406" s="118">
        <v>0</v>
      </c>
      <c r="J406" s="41">
        <v>9.5</v>
      </c>
      <c r="K406" s="125">
        <v>9.5</v>
      </c>
      <c r="L406" s="126" t="s">
        <v>47</v>
      </c>
      <c r="M406" s="34">
        <v>92599</v>
      </c>
      <c r="N406" s="122">
        <f t="shared" si="26"/>
        <v>0</v>
      </c>
    </row>
    <row r="407" spans="1:14" ht="15" customHeight="1">
      <c r="A407" s="21" t="s">
        <v>271</v>
      </c>
      <c r="B407" s="22" t="s">
        <v>799</v>
      </c>
      <c r="C407" s="22" t="s">
        <v>399</v>
      </c>
      <c r="D407" s="22" t="s">
        <v>60</v>
      </c>
      <c r="E407" s="119"/>
      <c r="F407" s="23" t="s">
        <v>61</v>
      </c>
      <c r="G407" s="22"/>
      <c r="H407" s="24">
        <v>12</v>
      </c>
      <c r="I407" s="118">
        <v>0</v>
      </c>
      <c r="J407" s="41">
        <v>70</v>
      </c>
      <c r="K407" s="41">
        <f t="shared" ref="K407:K427" si="27">J407*(1-$N$11)</f>
        <v>70</v>
      </c>
      <c r="L407" s="121">
        <f t="shared" ref="L407:L427" si="28">1-(K407/J407)</f>
        <v>0</v>
      </c>
      <c r="M407" s="34">
        <v>28401</v>
      </c>
      <c r="N407" s="122">
        <f t="shared" si="26"/>
        <v>0</v>
      </c>
    </row>
    <row r="408" spans="1:14" ht="15" customHeight="1">
      <c r="A408" s="21" t="s">
        <v>291</v>
      </c>
      <c r="B408" s="22" t="s">
        <v>801</v>
      </c>
      <c r="C408" s="22" t="s">
        <v>399</v>
      </c>
      <c r="D408" s="22" t="s">
        <v>60</v>
      </c>
      <c r="E408" s="119"/>
      <c r="F408" s="23" t="s">
        <v>61</v>
      </c>
      <c r="G408" s="22"/>
      <c r="H408" s="24">
        <v>5</v>
      </c>
      <c r="I408" s="118">
        <v>0</v>
      </c>
      <c r="J408" s="41">
        <v>70</v>
      </c>
      <c r="K408" s="41">
        <f t="shared" si="27"/>
        <v>70</v>
      </c>
      <c r="L408" s="121">
        <f t="shared" si="28"/>
        <v>0</v>
      </c>
      <c r="M408" s="34">
        <v>92711</v>
      </c>
      <c r="N408" s="122">
        <f t="shared" si="26"/>
        <v>0</v>
      </c>
    </row>
    <row r="409" spans="1:14" ht="15" customHeight="1">
      <c r="A409" s="21" t="s">
        <v>293</v>
      </c>
      <c r="B409" s="22" t="s">
        <v>803</v>
      </c>
      <c r="C409" s="22" t="s">
        <v>399</v>
      </c>
      <c r="D409" s="22" t="s">
        <v>40</v>
      </c>
      <c r="E409" s="119"/>
      <c r="F409" s="23" t="s">
        <v>122</v>
      </c>
      <c r="G409" s="22"/>
      <c r="H409" s="24">
        <v>212</v>
      </c>
      <c r="I409" s="118">
        <v>0</v>
      </c>
      <c r="J409" s="41">
        <v>20</v>
      </c>
      <c r="K409" s="41">
        <f t="shared" si="27"/>
        <v>20</v>
      </c>
      <c r="L409" s="121">
        <f t="shared" si="28"/>
        <v>0</v>
      </c>
      <c r="M409" s="34">
        <v>25648</v>
      </c>
      <c r="N409" s="122">
        <f t="shared" si="26"/>
        <v>0</v>
      </c>
    </row>
    <row r="410" spans="1:14" ht="15" customHeight="1">
      <c r="A410" s="21" t="s">
        <v>295</v>
      </c>
      <c r="B410" s="22" t="s">
        <v>805</v>
      </c>
      <c r="C410" s="22" t="s">
        <v>399</v>
      </c>
      <c r="D410" s="22" t="s">
        <v>40</v>
      </c>
      <c r="E410" s="119"/>
      <c r="F410" s="23" t="s">
        <v>222</v>
      </c>
      <c r="G410" s="22"/>
      <c r="H410" s="24">
        <v>250</v>
      </c>
      <c r="I410" s="118">
        <v>0</v>
      </c>
      <c r="J410" s="41">
        <v>20</v>
      </c>
      <c r="K410" s="41">
        <f t="shared" si="27"/>
        <v>20</v>
      </c>
      <c r="L410" s="121">
        <f t="shared" si="28"/>
        <v>0</v>
      </c>
      <c r="M410" s="34">
        <v>25998</v>
      </c>
      <c r="N410" s="122">
        <f t="shared" si="26"/>
        <v>0</v>
      </c>
    </row>
    <row r="411" spans="1:14" ht="15" customHeight="1">
      <c r="A411" s="21" t="s">
        <v>297</v>
      </c>
      <c r="B411" s="22" t="s">
        <v>807</v>
      </c>
      <c r="C411" s="22" t="s">
        <v>399</v>
      </c>
      <c r="D411" s="22" t="s">
        <v>40</v>
      </c>
      <c r="E411" s="119"/>
      <c r="F411" s="23" t="s">
        <v>227</v>
      </c>
      <c r="G411" s="22"/>
      <c r="H411" s="24">
        <v>42</v>
      </c>
      <c r="I411" s="118">
        <v>0</v>
      </c>
      <c r="J411" s="41">
        <v>20</v>
      </c>
      <c r="K411" s="41">
        <f t="shared" si="27"/>
        <v>20</v>
      </c>
      <c r="L411" s="121">
        <f t="shared" si="28"/>
        <v>0</v>
      </c>
      <c r="M411" s="34">
        <v>25654</v>
      </c>
      <c r="N411" s="122">
        <f t="shared" si="26"/>
        <v>0</v>
      </c>
    </row>
    <row r="412" spans="1:14" ht="15" customHeight="1">
      <c r="A412" s="21" t="s">
        <v>299</v>
      </c>
      <c r="B412" s="22" t="s">
        <v>808</v>
      </c>
      <c r="C412" s="22" t="s">
        <v>399</v>
      </c>
      <c r="D412" s="22" t="s">
        <v>60</v>
      </c>
      <c r="E412" s="119"/>
      <c r="F412" s="23" t="s">
        <v>61</v>
      </c>
      <c r="G412" s="22"/>
      <c r="H412" s="24">
        <v>40</v>
      </c>
      <c r="I412" s="118">
        <v>0</v>
      </c>
      <c r="J412" s="41">
        <v>70</v>
      </c>
      <c r="K412" s="41">
        <f t="shared" si="27"/>
        <v>70</v>
      </c>
      <c r="L412" s="121">
        <f t="shared" si="28"/>
        <v>0</v>
      </c>
      <c r="M412" s="34">
        <v>92</v>
      </c>
      <c r="N412" s="122">
        <f t="shared" si="26"/>
        <v>0</v>
      </c>
    </row>
    <row r="413" spans="1:14" ht="15" customHeight="1">
      <c r="A413" s="21" t="s">
        <v>301</v>
      </c>
      <c r="B413" s="22" t="s">
        <v>811</v>
      </c>
      <c r="C413" s="22" t="s">
        <v>399</v>
      </c>
      <c r="D413" s="22" t="s">
        <v>40</v>
      </c>
      <c r="E413" s="119" t="s">
        <v>97</v>
      </c>
      <c r="F413" s="23" t="s">
        <v>222</v>
      </c>
      <c r="G413" s="22"/>
      <c r="H413" s="24">
        <v>32</v>
      </c>
      <c r="I413" s="118">
        <v>0</v>
      </c>
      <c r="J413" s="41">
        <v>20</v>
      </c>
      <c r="K413" s="41">
        <f t="shared" si="27"/>
        <v>20</v>
      </c>
      <c r="L413" s="121">
        <f t="shared" si="28"/>
        <v>0</v>
      </c>
      <c r="M413" s="34">
        <v>55354</v>
      </c>
      <c r="N413" s="122">
        <f t="shared" si="26"/>
        <v>0</v>
      </c>
    </row>
    <row r="414" spans="1:14" ht="15" customHeight="1">
      <c r="A414" s="21" t="s">
        <v>303</v>
      </c>
      <c r="B414" s="22" t="s">
        <v>813</v>
      </c>
      <c r="C414" s="22" t="s">
        <v>399</v>
      </c>
      <c r="D414" s="22" t="s">
        <v>40</v>
      </c>
      <c r="E414" s="119" t="s">
        <v>97</v>
      </c>
      <c r="F414" s="23" t="s">
        <v>340</v>
      </c>
      <c r="G414" s="22"/>
      <c r="H414" s="24">
        <v>49</v>
      </c>
      <c r="I414" s="118">
        <v>0</v>
      </c>
      <c r="J414" s="41">
        <v>30</v>
      </c>
      <c r="K414" s="41">
        <f t="shared" si="27"/>
        <v>30</v>
      </c>
      <c r="L414" s="121">
        <f t="shared" si="28"/>
        <v>0</v>
      </c>
      <c r="M414" s="34">
        <v>60310</v>
      </c>
      <c r="N414" s="122">
        <f t="shared" si="26"/>
        <v>0</v>
      </c>
    </row>
    <row r="415" spans="1:14" ht="15" customHeight="1">
      <c r="A415" s="21" t="s">
        <v>305</v>
      </c>
      <c r="B415" s="22" t="s">
        <v>813</v>
      </c>
      <c r="C415" s="22" t="s">
        <v>399</v>
      </c>
      <c r="D415" s="22" t="s">
        <v>60</v>
      </c>
      <c r="E415" s="119" t="s">
        <v>97</v>
      </c>
      <c r="F415" s="23" t="s">
        <v>85</v>
      </c>
      <c r="G415" s="22"/>
      <c r="H415" s="24">
        <v>80</v>
      </c>
      <c r="I415" s="118">
        <v>0</v>
      </c>
      <c r="J415" s="41">
        <v>70</v>
      </c>
      <c r="K415" s="41">
        <f t="shared" si="27"/>
        <v>70</v>
      </c>
      <c r="L415" s="121">
        <f t="shared" si="28"/>
        <v>0</v>
      </c>
      <c r="M415" s="34">
        <v>18032</v>
      </c>
      <c r="N415" s="122">
        <f t="shared" si="26"/>
        <v>0</v>
      </c>
    </row>
    <row r="416" spans="1:14" ht="15" customHeight="1">
      <c r="A416" s="21" t="s">
        <v>306</v>
      </c>
      <c r="B416" s="22" t="s">
        <v>816</v>
      </c>
      <c r="C416" s="22" t="s">
        <v>399</v>
      </c>
      <c r="D416" s="22" t="s">
        <v>40</v>
      </c>
      <c r="E416" s="119" t="s">
        <v>97</v>
      </c>
      <c r="F416" s="23" t="s">
        <v>222</v>
      </c>
      <c r="G416" s="22"/>
      <c r="H416" s="24">
        <v>815</v>
      </c>
      <c r="I416" s="118">
        <v>0</v>
      </c>
      <c r="J416" s="41">
        <v>20</v>
      </c>
      <c r="K416" s="41">
        <f t="shared" si="27"/>
        <v>20</v>
      </c>
      <c r="L416" s="121">
        <f t="shared" si="28"/>
        <v>0</v>
      </c>
      <c r="M416" s="34">
        <v>25677</v>
      </c>
      <c r="N416" s="122">
        <f t="shared" si="26"/>
        <v>0</v>
      </c>
    </row>
    <row r="417" spans="1:14" ht="15" customHeight="1">
      <c r="A417" s="21" t="s">
        <v>308</v>
      </c>
      <c r="B417" s="22" t="s">
        <v>818</v>
      </c>
      <c r="C417" s="22" t="s">
        <v>399</v>
      </c>
      <c r="D417" s="22" t="s">
        <v>40</v>
      </c>
      <c r="E417" s="119" t="s">
        <v>97</v>
      </c>
      <c r="F417" s="23" t="s">
        <v>227</v>
      </c>
      <c r="G417" s="22"/>
      <c r="H417" s="24">
        <v>453</v>
      </c>
      <c r="I417" s="118">
        <v>0</v>
      </c>
      <c r="J417" s="41">
        <v>20</v>
      </c>
      <c r="K417" s="41">
        <f t="shared" si="27"/>
        <v>20</v>
      </c>
      <c r="L417" s="121">
        <f t="shared" si="28"/>
        <v>0</v>
      </c>
      <c r="M417" s="34">
        <v>25679</v>
      </c>
      <c r="N417" s="122">
        <f t="shared" si="26"/>
        <v>0</v>
      </c>
    </row>
    <row r="418" spans="1:14" ht="15" customHeight="1">
      <c r="A418" s="21" t="s">
        <v>310</v>
      </c>
      <c r="B418" s="22" t="s">
        <v>820</v>
      </c>
      <c r="C418" s="22" t="s">
        <v>399</v>
      </c>
      <c r="D418" s="22" t="s">
        <v>40</v>
      </c>
      <c r="E418" s="119"/>
      <c r="F418" s="23" t="s">
        <v>122</v>
      </c>
      <c r="G418" s="22"/>
      <c r="H418" s="24">
        <v>38</v>
      </c>
      <c r="I418" s="118">
        <v>0</v>
      </c>
      <c r="J418" s="41">
        <v>20</v>
      </c>
      <c r="K418" s="41">
        <f t="shared" si="27"/>
        <v>20</v>
      </c>
      <c r="L418" s="121">
        <f t="shared" si="28"/>
        <v>0</v>
      </c>
      <c r="M418" s="34">
        <v>26704</v>
      </c>
      <c r="N418" s="122">
        <f t="shared" si="26"/>
        <v>0</v>
      </c>
    </row>
    <row r="419" spans="1:14" ht="15" customHeight="1">
      <c r="A419" s="21" t="s">
        <v>312</v>
      </c>
      <c r="B419" s="22" t="s">
        <v>822</v>
      </c>
      <c r="C419" s="22" t="s">
        <v>399</v>
      </c>
      <c r="D419" s="22" t="s">
        <v>40</v>
      </c>
      <c r="E419" s="119"/>
      <c r="F419" s="23" t="s">
        <v>222</v>
      </c>
      <c r="G419" s="22"/>
      <c r="H419" s="24">
        <v>25</v>
      </c>
      <c r="I419" s="118">
        <v>0</v>
      </c>
      <c r="J419" s="41">
        <v>20</v>
      </c>
      <c r="K419" s="41">
        <f t="shared" si="27"/>
        <v>20</v>
      </c>
      <c r="L419" s="121">
        <f t="shared" si="28"/>
        <v>0</v>
      </c>
      <c r="M419" s="34">
        <v>92466</v>
      </c>
      <c r="N419" s="122">
        <f t="shared" si="26"/>
        <v>0</v>
      </c>
    </row>
    <row r="420" spans="1:14" ht="15" customHeight="1">
      <c r="A420" s="21" t="s">
        <v>313</v>
      </c>
      <c r="B420" s="22" t="s">
        <v>824</v>
      </c>
      <c r="C420" s="22" t="s">
        <v>399</v>
      </c>
      <c r="D420" s="22" t="s">
        <v>55</v>
      </c>
      <c r="E420" s="119"/>
      <c r="F420" s="23" t="s">
        <v>56</v>
      </c>
      <c r="G420" s="22"/>
      <c r="H420" s="24">
        <v>3</v>
      </c>
      <c r="I420" s="118">
        <v>0</v>
      </c>
      <c r="J420" s="41">
        <v>90</v>
      </c>
      <c r="K420" s="41">
        <f t="shared" si="27"/>
        <v>90</v>
      </c>
      <c r="L420" s="121">
        <f t="shared" si="28"/>
        <v>0</v>
      </c>
      <c r="M420" s="34">
        <v>91286</v>
      </c>
      <c r="N420" s="122">
        <f t="shared" si="26"/>
        <v>0</v>
      </c>
    </row>
    <row r="421" spans="1:14" ht="15" customHeight="1">
      <c r="A421" s="21" t="s">
        <v>315</v>
      </c>
      <c r="B421" s="22" t="s">
        <v>825</v>
      </c>
      <c r="C421" s="22" t="s">
        <v>399</v>
      </c>
      <c r="D421" s="22" t="s">
        <v>60</v>
      </c>
      <c r="E421" s="119"/>
      <c r="F421" s="23" t="s">
        <v>61</v>
      </c>
      <c r="G421" s="22"/>
      <c r="H421" s="24">
        <v>50</v>
      </c>
      <c r="I421" s="118">
        <v>0</v>
      </c>
      <c r="J421" s="41">
        <v>70</v>
      </c>
      <c r="K421" s="41">
        <f t="shared" si="27"/>
        <v>70</v>
      </c>
      <c r="L421" s="121">
        <f t="shared" si="28"/>
        <v>0</v>
      </c>
      <c r="M421" s="34">
        <v>41395</v>
      </c>
      <c r="N421" s="122">
        <f t="shared" si="26"/>
        <v>0</v>
      </c>
    </row>
    <row r="422" spans="1:14" ht="15" customHeight="1">
      <c r="A422" s="21" t="s">
        <v>317</v>
      </c>
      <c r="B422" s="22" t="s">
        <v>828</v>
      </c>
      <c r="C422" s="22" t="s">
        <v>399</v>
      </c>
      <c r="D422" s="22" t="s">
        <v>60</v>
      </c>
      <c r="E422" s="119"/>
      <c r="F422" s="23" t="s">
        <v>61</v>
      </c>
      <c r="G422" s="22"/>
      <c r="H422" s="24">
        <v>93</v>
      </c>
      <c r="I422" s="118">
        <v>0</v>
      </c>
      <c r="J422" s="41">
        <v>70</v>
      </c>
      <c r="K422" s="41">
        <f t="shared" si="27"/>
        <v>70</v>
      </c>
      <c r="L422" s="121">
        <f t="shared" si="28"/>
        <v>0</v>
      </c>
      <c r="M422" s="34">
        <v>8566</v>
      </c>
      <c r="N422" s="122">
        <f t="shared" si="26"/>
        <v>0</v>
      </c>
    </row>
    <row r="423" spans="1:14" ht="15" customHeight="1">
      <c r="A423" s="21" t="s">
        <v>319</v>
      </c>
      <c r="B423" s="22" t="s">
        <v>828</v>
      </c>
      <c r="C423" s="22" t="s">
        <v>399</v>
      </c>
      <c r="D423" s="22" t="s">
        <v>55</v>
      </c>
      <c r="E423" s="119"/>
      <c r="F423" s="23" t="s">
        <v>56</v>
      </c>
      <c r="G423" s="22"/>
      <c r="H423" s="24">
        <v>15</v>
      </c>
      <c r="I423" s="118">
        <v>0</v>
      </c>
      <c r="J423" s="41">
        <v>90</v>
      </c>
      <c r="K423" s="41">
        <f t="shared" si="27"/>
        <v>90</v>
      </c>
      <c r="L423" s="121">
        <f t="shared" si="28"/>
        <v>0</v>
      </c>
      <c r="M423" s="34">
        <v>55079</v>
      </c>
      <c r="N423" s="122">
        <f t="shared" si="26"/>
        <v>0</v>
      </c>
    </row>
    <row r="424" spans="1:14" ht="15" customHeight="1">
      <c r="A424" s="21" t="s">
        <v>320</v>
      </c>
      <c r="B424" s="22" t="s">
        <v>831</v>
      </c>
      <c r="C424" s="22" t="s">
        <v>399</v>
      </c>
      <c r="D424" s="22" t="s">
        <v>40</v>
      </c>
      <c r="E424" s="119"/>
      <c r="F424" s="23" t="s">
        <v>138</v>
      </c>
      <c r="G424" s="22"/>
      <c r="H424" s="24">
        <v>344</v>
      </c>
      <c r="I424" s="118">
        <v>0</v>
      </c>
      <c r="J424" s="41">
        <v>20</v>
      </c>
      <c r="K424" s="41">
        <f t="shared" si="27"/>
        <v>20</v>
      </c>
      <c r="L424" s="121">
        <f t="shared" si="28"/>
        <v>0</v>
      </c>
      <c r="M424" s="34">
        <v>25723</v>
      </c>
      <c r="N424" s="122">
        <f t="shared" si="26"/>
        <v>0</v>
      </c>
    </row>
    <row r="425" spans="1:14" ht="15" customHeight="1">
      <c r="A425" s="21" t="s">
        <v>322</v>
      </c>
      <c r="B425" s="22" t="s">
        <v>833</v>
      </c>
      <c r="C425" s="22" t="s">
        <v>399</v>
      </c>
      <c r="D425" s="22" t="s">
        <v>40</v>
      </c>
      <c r="E425" s="119"/>
      <c r="F425" s="23" t="s">
        <v>170</v>
      </c>
      <c r="G425" s="22"/>
      <c r="H425" s="24">
        <v>434</v>
      </c>
      <c r="I425" s="118">
        <v>0</v>
      </c>
      <c r="J425" s="41">
        <v>20</v>
      </c>
      <c r="K425" s="41">
        <f t="shared" si="27"/>
        <v>20</v>
      </c>
      <c r="L425" s="121">
        <f t="shared" si="28"/>
        <v>0</v>
      </c>
      <c r="M425" s="34">
        <v>91976</v>
      </c>
      <c r="N425" s="122">
        <f t="shared" si="26"/>
        <v>0</v>
      </c>
    </row>
    <row r="426" spans="1:14" ht="15" customHeight="1">
      <c r="A426" s="21" t="s">
        <v>325</v>
      </c>
      <c r="B426" s="22" t="s">
        <v>835</v>
      </c>
      <c r="C426" s="22" t="s">
        <v>399</v>
      </c>
      <c r="D426" s="22" t="s">
        <v>60</v>
      </c>
      <c r="E426" s="119" t="s">
        <v>97</v>
      </c>
      <c r="F426" s="23" t="s">
        <v>61</v>
      </c>
      <c r="G426" s="22"/>
      <c r="H426" s="24">
        <v>10</v>
      </c>
      <c r="I426" s="118">
        <v>0</v>
      </c>
      <c r="J426" s="41">
        <v>70</v>
      </c>
      <c r="K426" s="41">
        <f t="shared" si="27"/>
        <v>70</v>
      </c>
      <c r="L426" s="121">
        <f t="shared" si="28"/>
        <v>0</v>
      </c>
      <c r="M426" s="34">
        <v>92647</v>
      </c>
      <c r="N426" s="122">
        <f t="shared" si="26"/>
        <v>0</v>
      </c>
    </row>
    <row r="427" spans="1:14" ht="15" customHeight="1">
      <c r="A427" s="21" t="s">
        <v>326</v>
      </c>
      <c r="B427" s="22" t="s">
        <v>837</v>
      </c>
      <c r="C427" s="22" t="s">
        <v>399</v>
      </c>
      <c r="D427" s="22" t="s">
        <v>60</v>
      </c>
      <c r="E427" s="119" t="s">
        <v>97</v>
      </c>
      <c r="F427" s="23" t="s">
        <v>61</v>
      </c>
      <c r="G427" s="22"/>
      <c r="H427" s="24">
        <v>61</v>
      </c>
      <c r="I427" s="118">
        <v>0</v>
      </c>
      <c r="J427" s="41">
        <v>70</v>
      </c>
      <c r="K427" s="41">
        <f t="shared" si="27"/>
        <v>70</v>
      </c>
      <c r="L427" s="121">
        <f t="shared" si="28"/>
        <v>0</v>
      </c>
      <c r="M427" s="34">
        <v>91827</v>
      </c>
      <c r="N427" s="122">
        <f t="shared" si="26"/>
        <v>0</v>
      </c>
    </row>
    <row r="428" spans="1:14" ht="15" customHeight="1">
      <c r="A428" s="21" t="s">
        <v>324</v>
      </c>
      <c r="B428" s="22" t="s">
        <v>839</v>
      </c>
      <c r="C428" s="22" t="s">
        <v>44</v>
      </c>
      <c r="D428" s="22" t="s">
        <v>137</v>
      </c>
      <c r="E428" s="119"/>
      <c r="F428" s="23" t="s">
        <v>138</v>
      </c>
      <c r="G428" s="22" t="s">
        <v>382</v>
      </c>
      <c r="H428" s="24">
        <v>354</v>
      </c>
      <c r="I428" s="118">
        <v>0</v>
      </c>
      <c r="J428" s="41">
        <v>6</v>
      </c>
      <c r="K428" s="125">
        <v>6</v>
      </c>
      <c r="L428" s="126" t="s">
        <v>47</v>
      </c>
      <c r="M428" s="34">
        <v>129937</v>
      </c>
      <c r="N428" s="122">
        <f t="shared" si="26"/>
        <v>0</v>
      </c>
    </row>
    <row r="429" spans="1:14" ht="15" customHeight="1">
      <c r="A429" s="21" t="s">
        <v>327</v>
      </c>
      <c r="B429" s="22" t="s">
        <v>841</v>
      </c>
      <c r="C429" s="22" t="s">
        <v>44</v>
      </c>
      <c r="D429" s="22" t="s">
        <v>137</v>
      </c>
      <c r="E429" s="119"/>
      <c r="F429" s="23" t="s">
        <v>138</v>
      </c>
      <c r="G429" s="22" t="s">
        <v>382</v>
      </c>
      <c r="H429" s="24">
        <v>321</v>
      </c>
      <c r="I429" s="118">
        <v>0</v>
      </c>
      <c r="J429" s="41">
        <v>6</v>
      </c>
      <c r="K429" s="125">
        <v>6</v>
      </c>
      <c r="L429" s="126" t="s">
        <v>47</v>
      </c>
      <c r="M429" s="34">
        <v>102756</v>
      </c>
      <c r="N429" s="122">
        <f t="shared" si="26"/>
        <v>0</v>
      </c>
    </row>
    <row r="430" spans="1:14" ht="15" customHeight="1">
      <c r="A430" s="21" t="s">
        <v>329</v>
      </c>
      <c r="B430" s="22" t="s">
        <v>843</v>
      </c>
      <c r="C430" s="22" t="s">
        <v>44</v>
      </c>
      <c r="D430" s="22" t="s">
        <v>137</v>
      </c>
      <c r="E430" s="119"/>
      <c r="F430" s="23" t="s">
        <v>138</v>
      </c>
      <c r="G430" s="22" t="s">
        <v>382</v>
      </c>
      <c r="H430" s="24">
        <v>348</v>
      </c>
      <c r="I430" s="118">
        <v>0</v>
      </c>
      <c r="J430" s="41">
        <v>6</v>
      </c>
      <c r="K430" s="125">
        <v>6</v>
      </c>
      <c r="L430" s="126" t="s">
        <v>47</v>
      </c>
      <c r="M430" s="34">
        <v>140393</v>
      </c>
      <c r="N430" s="122">
        <f t="shared" si="26"/>
        <v>0</v>
      </c>
    </row>
    <row r="431" spans="1:14" ht="15" customHeight="1">
      <c r="A431" s="21" t="s">
        <v>332</v>
      </c>
      <c r="B431" s="22" t="s">
        <v>845</v>
      </c>
      <c r="C431" s="22" t="s">
        <v>44</v>
      </c>
      <c r="D431" s="22" t="s">
        <v>45</v>
      </c>
      <c r="E431" s="119"/>
      <c r="F431" s="23"/>
      <c r="G431" s="22" t="s">
        <v>46</v>
      </c>
      <c r="H431" s="24">
        <v>37</v>
      </c>
      <c r="I431" s="118">
        <v>0</v>
      </c>
      <c r="J431" s="41">
        <v>9.5</v>
      </c>
      <c r="K431" s="125">
        <v>9.5</v>
      </c>
      <c r="L431" s="126" t="s">
        <v>47</v>
      </c>
      <c r="M431" s="34">
        <v>91979</v>
      </c>
      <c r="N431" s="122">
        <f t="shared" si="26"/>
        <v>0</v>
      </c>
    </row>
    <row r="432" spans="1:14" ht="15" customHeight="1">
      <c r="A432" s="21" t="s">
        <v>333</v>
      </c>
      <c r="B432" s="22" t="s">
        <v>847</v>
      </c>
      <c r="C432" s="22" t="s">
        <v>44</v>
      </c>
      <c r="D432" s="22" t="s">
        <v>45</v>
      </c>
      <c r="E432" s="119" t="s">
        <v>147</v>
      </c>
      <c r="F432" s="23"/>
      <c r="G432" s="22" t="s">
        <v>46</v>
      </c>
      <c r="H432" s="24">
        <v>476</v>
      </c>
      <c r="I432" s="118">
        <v>0</v>
      </c>
      <c r="J432" s="41">
        <v>9.5</v>
      </c>
      <c r="K432" s="125">
        <v>9.5</v>
      </c>
      <c r="L432" s="126" t="s">
        <v>47</v>
      </c>
      <c r="M432" s="34">
        <v>144056</v>
      </c>
      <c r="N432" s="122">
        <f t="shared" si="26"/>
        <v>0</v>
      </c>
    </row>
    <row r="433" spans="1:14" ht="15" customHeight="1">
      <c r="A433" s="21" t="s">
        <v>334</v>
      </c>
      <c r="B433" s="22" t="s">
        <v>849</v>
      </c>
      <c r="C433" s="22" t="s">
        <v>39</v>
      </c>
      <c r="D433" s="22" t="s">
        <v>40</v>
      </c>
      <c r="E433" s="119"/>
      <c r="F433" s="23" t="s">
        <v>58</v>
      </c>
      <c r="G433" s="22"/>
      <c r="H433" s="24">
        <v>154</v>
      </c>
      <c r="I433" s="118">
        <v>0</v>
      </c>
      <c r="J433" s="41">
        <v>20</v>
      </c>
      <c r="K433" s="41">
        <f>J433*(1-$N$11)</f>
        <v>20</v>
      </c>
      <c r="L433" s="121">
        <f>1-(K433/J433)</f>
        <v>0</v>
      </c>
      <c r="M433" s="34">
        <v>27830</v>
      </c>
      <c r="N433" s="122">
        <f t="shared" si="26"/>
        <v>0</v>
      </c>
    </row>
    <row r="434" spans="1:14" ht="15" customHeight="1">
      <c r="A434" s="21" t="s">
        <v>331</v>
      </c>
      <c r="B434" s="22" t="s">
        <v>849</v>
      </c>
      <c r="C434" s="22" t="s">
        <v>39</v>
      </c>
      <c r="D434" s="22" t="s">
        <v>60</v>
      </c>
      <c r="E434" s="119"/>
      <c r="F434" s="23" t="s">
        <v>85</v>
      </c>
      <c r="G434" s="22"/>
      <c r="H434" s="24">
        <v>552</v>
      </c>
      <c r="I434" s="118">
        <v>0</v>
      </c>
      <c r="J434" s="41">
        <v>35</v>
      </c>
      <c r="K434" s="41">
        <f>J434*(1-$N$11)</f>
        <v>35</v>
      </c>
      <c r="L434" s="121">
        <f>1-(K434/J434)</f>
        <v>0</v>
      </c>
      <c r="M434" s="34">
        <v>55523</v>
      </c>
      <c r="N434" s="122">
        <f t="shared" si="26"/>
        <v>0</v>
      </c>
    </row>
    <row r="435" spans="1:14" ht="15" customHeight="1">
      <c r="A435" s="21" t="s">
        <v>337</v>
      </c>
      <c r="B435" s="22" t="s">
        <v>849</v>
      </c>
      <c r="C435" s="22" t="s">
        <v>39</v>
      </c>
      <c r="D435" s="22" t="s">
        <v>55</v>
      </c>
      <c r="E435" s="119"/>
      <c r="F435" s="23" t="s">
        <v>64</v>
      </c>
      <c r="G435" s="22"/>
      <c r="H435" s="24">
        <v>192</v>
      </c>
      <c r="I435" s="118">
        <v>0</v>
      </c>
      <c r="J435" s="41">
        <v>55</v>
      </c>
      <c r="K435" s="41">
        <f>J435*(1-$N$11)</f>
        <v>55</v>
      </c>
      <c r="L435" s="121">
        <f>1-(K435/J435)</f>
        <v>0</v>
      </c>
      <c r="M435" s="34">
        <v>91538</v>
      </c>
      <c r="N435" s="122">
        <f t="shared" si="26"/>
        <v>0</v>
      </c>
    </row>
    <row r="436" spans="1:14" ht="15" customHeight="1">
      <c r="A436" s="21" t="s">
        <v>338</v>
      </c>
      <c r="B436" s="22" t="s">
        <v>853</v>
      </c>
      <c r="C436" s="22" t="s">
        <v>50</v>
      </c>
      <c r="D436" s="22" t="s">
        <v>55</v>
      </c>
      <c r="E436" s="119" t="s">
        <v>97</v>
      </c>
      <c r="F436" s="23" t="s">
        <v>130</v>
      </c>
      <c r="G436" s="22"/>
      <c r="H436" s="24">
        <v>60</v>
      </c>
      <c r="I436" s="118">
        <v>0</v>
      </c>
      <c r="J436" s="41">
        <v>135</v>
      </c>
      <c r="K436" s="41">
        <f>J436*(1-$N$11)</f>
        <v>135</v>
      </c>
      <c r="L436" s="121">
        <f>1-(K436/J436)</f>
        <v>0</v>
      </c>
      <c r="M436" s="34">
        <v>52750</v>
      </c>
      <c r="N436" s="122">
        <f t="shared" si="26"/>
        <v>0</v>
      </c>
    </row>
    <row r="437" spans="1:14" ht="15" customHeight="1">
      <c r="A437" s="21" t="s">
        <v>339</v>
      </c>
      <c r="B437" s="22" t="s">
        <v>853</v>
      </c>
      <c r="C437" s="22" t="s">
        <v>50</v>
      </c>
      <c r="D437" s="22" t="s">
        <v>89</v>
      </c>
      <c r="E437" s="119" t="s">
        <v>97</v>
      </c>
      <c r="F437" s="23" t="s">
        <v>100</v>
      </c>
      <c r="G437" s="22"/>
      <c r="H437" s="24">
        <v>144</v>
      </c>
      <c r="I437" s="118">
        <v>0</v>
      </c>
      <c r="J437" s="41">
        <v>165</v>
      </c>
      <c r="K437" s="41">
        <f>J437*(1-$N$11)</f>
        <v>165</v>
      </c>
      <c r="L437" s="121">
        <f>1-(K437/J437)</f>
        <v>0</v>
      </c>
      <c r="M437" s="34">
        <v>52975</v>
      </c>
      <c r="N437" s="122">
        <f t="shared" si="26"/>
        <v>0</v>
      </c>
    </row>
    <row r="438" spans="1:14" ht="15" customHeight="1">
      <c r="A438" s="21" t="s">
        <v>335</v>
      </c>
      <c r="B438" s="22" t="s">
        <v>856</v>
      </c>
      <c r="C438" s="22" t="s">
        <v>44</v>
      </c>
      <c r="D438" s="22" t="s">
        <v>137</v>
      </c>
      <c r="E438" s="119"/>
      <c r="F438" s="23" t="s">
        <v>138</v>
      </c>
      <c r="G438" s="22" t="s">
        <v>382</v>
      </c>
      <c r="H438" s="24">
        <v>2000</v>
      </c>
      <c r="I438" s="118">
        <v>0</v>
      </c>
      <c r="J438" s="41">
        <v>6</v>
      </c>
      <c r="K438" s="125">
        <v>6</v>
      </c>
      <c r="L438" s="126" t="s">
        <v>47</v>
      </c>
      <c r="M438" s="34">
        <v>102880</v>
      </c>
      <c r="N438" s="122">
        <f t="shared" si="26"/>
        <v>0</v>
      </c>
    </row>
    <row r="439" spans="1:14" ht="15" customHeight="1">
      <c r="A439" s="21" t="s">
        <v>344</v>
      </c>
      <c r="B439" s="22" t="s">
        <v>858</v>
      </c>
      <c r="C439" s="22" t="s">
        <v>44</v>
      </c>
      <c r="D439" s="22" t="s">
        <v>137</v>
      </c>
      <c r="E439" s="119"/>
      <c r="F439" s="23" t="s">
        <v>138</v>
      </c>
      <c r="G439" s="22" t="s">
        <v>382</v>
      </c>
      <c r="H439" s="24">
        <v>2000</v>
      </c>
      <c r="I439" s="118">
        <v>0</v>
      </c>
      <c r="J439" s="41">
        <v>6</v>
      </c>
      <c r="K439" s="125">
        <v>6</v>
      </c>
      <c r="L439" s="126" t="s">
        <v>47</v>
      </c>
      <c r="M439" s="34">
        <v>91215</v>
      </c>
      <c r="N439" s="122">
        <f t="shared" si="26"/>
        <v>0</v>
      </c>
    </row>
    <row r="440" spans="1:14" ht="15" customHeight="1">
      <c r="A440" s="21" t="s">
        <v>345</v>
      </c>
      <c r="B440" s="22" t="s">
        <v>860</v>
      </c>
      <c r="C440" s="22" t="s">
        <v>44</v>
      </c>
      <c r="D440" s="22" t="s">
        <v>137</v>
      </c>
      <c r="E440" s="119"/>
      <c r="F440" s="23" t="s">
        <v>364</v>
      </c>
      <c r="G440" s="22"/>
      <c r="H440" s="24">
        <v>1923</v>
      </c>
      <c r="I440" s="118">
        <v>0</v>
      </c>
      <c r="J440" s="41">
        <v>6</v>
      </c>
      <c r="K440" s="125">
        <v>6</v>
      </c>
      <c r="L440" s="126" t="s">
        <v>47</v>
      </c>
      <c r="M440" s="34">
        <v>102883</v>
      </c>
      <c r="N440" s="122">
        <f t="shared" si="26"/>
        <v>0</v>
      </c>
    </row>
    <row r="441" spans="1:14" ht="15" customHeight="1">
      <c r="A441" s="21" t="s">
        <v>346</v>
      </c>
      <c r="B441" s="22" t="s">
        <v>862</v>
      </c>
      <c r="C441" s="22" t="s">
        <v>44</v>
      </c>
      <c r="D441" s="22" t="s">
        <v>137</v>
      </c>
      <c r="E441" s="119"/>
      <c r="F441" s="23" t="s">
        <v>138</v>
      </c>
      <c r="G441" s="22" t="s">
        <v>382</v>
      </c>
      <c r="H441" s="24">
        <v>2000</v>
      </c>
      <c r="I441" s="118">
        <v>0</v>
      </c>
      <c r="J441" s="41">
        <v>6</v>
      </c>
      <c r="K441" s="125">
        <v>6</v>
      </c>
      <c r="L441" s="126" t="s">
        <v>47</v>
      </c>
      <c r="M441" s="34">
        <v>91720</v>
      </c>
      <c r="N441" s="122">
        <f t="shared" si="26"/>
        <v>0</v>
      </c>
    </row>
    <row r="442" spans="1:14" ht="15" customHeight="1">
      <c r="A442" s="21" t="s">
        <v>341</v>
      </c>
      <c r="B442" s="22" t="s">
        <v>864</v>
      </c>
      <c r="C442" s="22" t="s">
        <v>402</v>
      </c>
      <c r="D442" s="22" t="s">
        <v>40</v>
      </c>
      <c r="E442" s="119"/>
      <c r="F442" s="23" t="s">
        <v>52</v>
      </c>
      <c r="G442" s="22"/>
      <c r="H442" s="24">
        <v>88</v>
      </c>
      <c r="I442" s="118">
        <v>0</v>
      </c>
      <c r="J442" s="41">
        <v>17</v>
      </c>
      <c r="K442" s="41">
        <f t="shared" ref="K442:K481" si="29">J442*(1-$N$11)</f>
        <v>17</v>
      </c>
      <c r="L442" s="121">
        <f t="shared" ref="L442:L481" si="30">1-(K442/J442)</f>
        <v>0</v>
      </c>
      <c r="M442" s="34">
        <v>92710</v>
      </c>
      <c r="N442" s="122">
        <f t="shared" si="26"/>
        <v>0</v>
      </c>
    </row>
    <row r="443" spans="1:14" ht="15" customHeight="1">
      <c r="A443" s="21" t="s">
        <v>343</v>
      </c>
      <c r="B443" s="22" t="s">
        <v>866</v>
      </c>
      <c r="C443" s="22" t="s">
        <v>402</v>
      </c>
      <c r="D443" s="22" t="s">
        <v>40</v>
      </c>
      <c r="E443" s="119"/>
      <c r="F443" s="23" t="s">
        <v>52</v>
      </c>
      <c r="G443" s="22" t="s">
        <v>46</v>
      </c>
      <c r="H443" s="24">
        <v>2</v>
      </c>
      <c r="I443" s="118">
        <v>0</v>
      </c>
      <c r="J443" s="41">
        <v>17</v>
      </c>
      <c r="K443" s="41">
        <f t="shared" si="29"/>
        <v>17</v>
      </c>
      <c r="L443" s="121">
        <f t="shared" si="30"/>
        <v>0</v>
      </c>
      <c r="M443" s="34">
        <v>91978</v>
      </c>
      <c r="N443" s="122">
        <f t="shared" si="26"/>
        <v>0</v>
      </c>
    </row>
    <row r="444" spans="1:14" ht="15" customHeight="1">
      <c r="A444" s="21" t="s">
        <v>393</v>
      </c>
      <c r="B444" s="22" t="s">
        <v>868</v>
      </c>
      <c r="C444" s="22" t="s">
        <v>402</v>
      </c>
      <c r="D444" s="22" t="s">
        <v>40</v>
      </c>
      <c r="E444" s="119" t="s">
        <v>97</v>
      </c>
      <c r="F444" s="23" t="s">
        <v>52</v>
      </c>
      <c r="G444" s="22" t="s">
        <v>46</v>
      </c>
      <c r="H444" s="24">
        <v>5</v>
      </c>
      <c r="I444" s="118">
        <v>0</v>
      </c>
      <c r="J444" s="41">
        <v>17</v>
      </c>
      <c r="K444" s="41">
        <f t="shared" si="29"/>
        <v>17</v>
      </c>
      <c r="L444" s="121">
        <f t="shared" si="30"/>
        <v>0</v>
      </c>
      <c r="M444" s="34">
        <v>91980</v>
      </c>
      <c r="N444" s="122">
        <f t="shared" si="26"/>
        <v>0</v>
      </c>
    </row>
    <row r="445" spans="1:14" ht="15" customHeight="1">
      <c r="A445" s="21" t="s">
        <v>395</v>
      </c>
      <c r="B445" s="22" t="s">
        <v>870</v>
      </c>
      <c r="C445" s="22" t="s">
        <v>402</v>
      </c>
      <c r="D445" s="22" t="s">
        <v>40</v>
      </c>
      <c r="E445" s="119"/>
      <c r="F445" s="23" t="s">
        <v>85</v>
      </c>
      <c r="G445" s="22" t="s">
        <v>46</v>
      </c>
      <c r="H445" s="24">
        <v>3</v>
      </c>
      <c r="I445" s="118">
        <v>0</v>
      </c>
      <c r="J445" s="41">
        <v>17</v>
      </c>
      <c r="K445" s="41">
        <f t="shared" si="29"/>
        <v>17</v>
      </c>
      <c r="L445" s="121">
        <f t="shared" si="30"/>
        <v>0</v>
      </c>
      <c r="M445" s="34">
        <v>92089</v>
      </c>
      <c r="N445" s="122">
        <f t="shared" si="26"/>
        <v>0</v>
      </c>
    </row>
    <row r="446" spans="1:14" ht="15" customHeight="1">
      <c r="A446" s="21" t="s">
        <v>452</v>
      </c>
      <c r="B446" s="22" t="s">
        <v>872</v>
      </c>
      <c r="C446" s="22" t="s">
        <v>39</v>
      </c>
      <c r="D446" s="22" t="s">
        <v>40</v>
      </c>
      <c r="E446" s="119"/>
      <c r="F446" s="23" t="s">
        <v>150</v>
      </c>
      <c r="G446" s="22"/>
      <c r="H446" s="24">
        <v>5</v>
      </c>
      <c r="I446" s="118">
        <v>0</v>
      </c>
      <c r="J446" s="41">
        <v>22.5</v>
      </c>
      <c r="K446" s="41">
        <f t="shared" si="29"/>
        <v>22.5</v>
      </c>
      <c r="L446" s="121">
        <f t="shared" si="30"/>
        <v>0</v>
      </c>
      <c r="M446" s="34">
        <v>91864</v>
      </c>
      <c r="N446" s="122">
        <f t="shared" si="26"/>
        <v>0</v>
      </c>
    </row>
    <row r="447" spans="1:14" ht="15" customHeight="1">
      <c r="A447" s="21" t="s">
        <v>454</v>
      </c>
      <c r="B447" s="22" t="s">
        <v>874</v>
      </c>
      <c r="C447" s="22" t="s">
        <v>39</v>
      </c>
      <c r="D447" s="22" t="s">
        <v>40</v>
      </c>
      <c r="E447" s="119"/>
      <c r="F447" s="23" t="s">
        <v>58</v>
      </c>
      <c r="G447" s="22"/>
      <c r="H447" s="24">
        <v>7</v>
      </c>
      <c r="I447" s="118">
        <v>0</v>
      </c>
      <c r="J447" s="41">
        <v>25.5</v>
      </c>
      <c r="K447" s="41">
        <f t="shared" si="29"/>
        <v>25.5</v>
      </c>
      <c r="L447" s="121">
        <f t="shared" si="30"/>
        <v>0</v>
      </c>
      <c r="M447" s="34">
        <v>28832</v>
      </c>
      <c r="N447" s="122">
        <f t="shared" si="26"/>
        <v>0</v>
      </c>
    </row>
    <row r="448" spans="1:14" ht="15" customHeight="1">
      <c r="A448" s="21" t="s">
        <v>456</v>
      </c>
      <c r="B448" s="22" t="s">
        <v>874</v>
      </c>
      <c r="C448" s="22" t="s">
        <v>39</v>
      </c>
      <c r="D448" s="22" t="s">
        <v>51</v>
      </c>
      <c r="E448" s="119"/>
      <c r="F448" s="23" t="s">
        <v>150</v>
      </c>
      <c r="G448" s="22"/>
      <c r="H448" s="24">
        <v>7</v>
      </c>
      <c r="I448" s="118">
        <v>0</v>
      </c>
      <c r="J448" s="41">
        <v>50</v>
      </c>
      <c r="K448" s="41">
        <f t="shared" si="29"/>
        <v>50</v>
      </c>
      <c r="L448" s="121">
        <f t="shared" si="30"/>
        <v>0</v>
      </c>
      <c r="M448" s="34">
        <v>28834</v>
      </c>
      <c r="N448" s="122">
        <f t="shared" si="26"/>
        <v>0</v>
      </c>
    </row>
    <row r="449" spans="1:14" ht="15" customHeight="1">
      <c r="A449" s="21" t="s">
        <v>458</v>
      </c>
      <c r="B449" s="22" t="s">
        <v>874</v>
      </c>
      <c r="C449" s="22" t="s">
        <v>39</v>
      </c>
      <c r="D449" s="22" t="s">
        <v>60</v>
      </c>
      <c r="E449" s="119"/>
      <c r="F449" s="23" t="s">
        <v>52</v>
      </c>
      <c r="G449" s="22"/>
      <c r="H449" s="24">
        <v>33</v>
      </c>
      <c r="I449" s="118">
        <v>0</v>
      </c>
      <c r="J449" s="41">
        <v>60</v>
      </c>
      <c r="K449" s="41">
        <f t="shared" si="29"/>
        <v>60</v>
      </c>
      <c r="L449" s="121">
        <f t="shared" si="30"/>
        <v>0</v>
      </c>
      <c r="M449" s="34">
        <v>35244</v>
      </c>
      <c r="N449" s="122">
        <f t="shared" si="26"/>
        <v>0</v>
      </c>
    </row>
    <row r="450" spans="1:14" ht="15" customHeight="1">
      <c r="A450" s="21" t="s">
        <v>460</v>
      </c>
      <c r="B450" s="22" t="s">
        <v>878</v>
      </c>
      <c r="C450" s="22" t="s">
        <v>39</v>
      </c>
      <c r="D450" s="22" t="s">
        <v>40</v>
      </c>
      <c r="E450" s="119" t="s">
        <v>147</v>
      </c>
      <c r="F450" s="23" t="s">
        <v>85</v>
      </c>
      <c r="G450" s="22"/>
      <c r="H450" s="24">
        <v>2000</v>
      </c>
      <c r="I450" s="118">
        <v>0</v>
      </c>
      <c r="J450" s="41">
        <v>20</v>
      </c>
      <c r="K450" s="41">
        <f t="shared" si="29"/>
        <v>20</v>
      </c>
      <c r="L450" s="121">
        <f t="shared" si="30"/>
        <v>0</v>
      </c>
      <c r="M450" s="34">
        <v>22302</v>
      </c>
      <c r="N450" s="122">
        <f t="shared" si="26"/>
        <v>0</v>
      </c>
    </row>
    <row r="451" spans="1:14" ht="15" customHeight="1">
      <c r="A451" s="21" t="s">
        <v>474</v>
      </c>
      <c r="B451" s="22" t="s">
        <v>878</v>
      </c>
      <c r="C451" s="22" t="s">
        <v>39</v>
      </c>
      <c r="D451" s="22" t="s">
        <v>60</v>
      </c>
      <c r="E451" s="119" t="s">
        <v>147</v>
      </c>
      <c r="F451" s="23" t="s">
        <v>52</v>
      </c>
      <c r="G451" s="22"/>
      <c r="H451" s="24">
        <v>209</v>
      </c>
      <c r="I451" s="118">
        <v>0</v>
      </c>
      <c r="J451" s="41">
        <v>60</v>
      </c>
      <c r="K451" s="41">
        <f t="shared" si="29"/>
        <v>60</v>
      </c>
      <c r="L451" s="121">
        <f t="shared" si="30"/>
        <v>0</v>
      </c>
      <c r="M451" s="34">
        <v>31830</v>
      </c>
      <c r="N451" s="122">
        <f t="shared" si="26"/>
        <v>0</v>
      </c>
    </row>
    <row r="452" spans="1:14" ht="15" customHeight="1">
      <c r="A452" s="21" t="s">
        <v>476</v>
      </c>
      <c r="B452" s="22" t="s">
        <v>881</v>
      </c>
      <c r="C452" s="22" t="s">
        <v>50</v>
      </c>
      <c r="D452" s="22" t="s">
        <v>51</v>
      </c>
      <c r="E452" s="119"/>
      <c r="F452" s="23" t="s">
        <v>61</v>
      </c>
      <c r="G452" s="22"/>
      <c r="H452" s="24">
        <v>1</v>
      </c>
      <c r="I452" s="118">
        <v>0</v>
      </c>
      <c r="J452" s="41">
        <v>105</v>
      </c>
      <c r="K452" s="41">
        <f t="shared" si="29"/>
        <v>105</v>
      </c>
      <c r="L452" s="121">
        <f t="shared" si="30"/>
        <v>0</v>
      </c>
      <c r="M452" s="34">
        <v>94012</v>
      </c>
      <c r="N452" s="122">
        <f t="shared" si="26"/>
        <v>0</v>
      </c>
    </row>
    <row r="453" spans="1:14" ht="15" customHeight="1">
      <c r="A453" s="21" t="s">
        <v>478</v>
      </c>
      <c r="B453" s="22" t="s">
        <v>883</v>
      </c>
      <c r="C453" s="22" t="s">
        <v>39</v>
      </c>
      <c r="D453" s="22" t="s">
        <v>55</v>
      </c>
      <c r="E453" s="119"/>
      <c r="F453" s="23" t="s">
        <v>52</v>
      </c>
      <c r="G453" s="22"/>
      <c r="H453" s="24">
        <v>510</v>
      </c>
      <c r="I453" s="118">
        <v>0</v>
      </c>
      <c r="J453" s="41">
        <v>80</v>
      </c>
      <c r="K453" s="41">
        <f t="shared" si="29"/>
        <v>80</v>
      </c>
      <c r="L453" s="121">
        <f t="shared" si="30"/>
        <v>0</v>
      </c>
      <c r="M453" s="34">
        <v>25454</v>
      </c>
      <c r="N453" s="122">
        <f t="shared" si="26"/>
        <v>0</v>
      </c>
    </row>
    <row r="454" spans="1:14" ht="15" customHeight="1">
      <c r="A454" s="21" t="s">
        <v>480</v>
      </c>
      <c r="B454" s="22" t="s">
        <v>885</v>
      </c>
      <c r="C454" s="22" t="s">
        <v>39</v>
      </c>
      <c r="D454" s="22" t="s">
        <v>60</v>
      </c>
      <c r="E454" s="119"/>
      <c r="F454" s="23" t="s">
        <v>52</v>
      </c>
      <c r="G454" s="22"/>
      <c r="H454" s="24">
        <v>1</v>
      </c>
      <c r="I454" s="118">
        <v>0</v>
      </c>
      <c r="J454" s="41">
        <v>60</v>
      </c>
      <c r="K454" s="41">
        <f t="shared" si="29"/>
        <v>60</v>
      </c>
      <c r="L454" s="121">
        <f t="shared" si="30"/>
        <v>0</v>
      </c>
      <c r="M454" s="34">
        <v>17522</v>
      </c>
      <c r="N454" s="122">
        <f t="shared" si="26"/>
        <v>0</v>
      </c>
    </row>
    <row r="455" spans="1:14" ht="15" customHeight="1">
      <c r="A455" s="21" t="s">
        <v>481</v>
      </c>
      <c r="B455" s="22" t="s">
        <v>887</v>
      </c>
      <c r="C455" s="22" t="s">
        <v>39</v>
      </c>
      <c r="D455" s="22" t="s">
        <v>51</v>
      </c>
      <c r="E455" s="119"/>
      <c r="F455" s="23" t="s">
        <v>150</v>
      </c>
      <c r="G455" s="22"/>
      <c r="H455" s="24">
        <v>101</v>
      </c>
      <c r="I455" s="118">
        <v>0</v>
      </c>
      <c r="J455" s="41">
        <v>50</v>
      </c>
      <c r="K455" s="41">
        <f t="shared" si="29"/>
        <v>50</v>
      </c>
      <c r="L455" s="121">
        <f t="shared" si="30"/>
        <v>0</v>
      </c>
      <c r="M455" s="34">
        <v>91989</v>
      </c>
      <c r="N455" s="122">
        <f t="shared" si="26"/>
        <v>0</v>
      </c>
    </row>
    <row r="456" spans="1:14" ht="15" customHeight="1">
      <c r="A456" s="21" t="s">
        <v>487</v>
      </c>
      <c r="B456" s="22" t="s">
        <v>887</v>
      </c>
      <c r="C456" s="22" t="s">
        <v>39</v>
      </c>
      <c r="D456" s="22" t="s">
        <v>55</v>
      </c>
      <c r="E456" s="119"/>
      <c r="F456" s="23" t="s">
        <v>85</v>
      </c>
      <c r="G456" s="22"/>
      <c r="H456" s="24">
        <v>11</v>
      </c>
      <c r="I456" s="118">
        <v>0</v>
      </c>
      <c r="J456" s="41">
        <v>80</v>
      </c>
      <c r="K456" s="41">
        <f t="shared" si="29"/>
        <v>80</v>
      </c>
      <c r="L456" s="121">
        <f t="shared" si="30"/>
        <v>0</v>
      </c>
      <c r="M456" s="34">
        <v>92656</v>
      </c>
      <c r="N456" s="122">
        <f t="shared" si="26"/>
        <v>0</v>
      </c>
    </row>
    <row r="457" spans="1:14" ht="15" customHeight="1">
      <c r="A457" s="21" t="s">
        <v>489</v>
      </c>
      <c r="B457" s="22" t="s">
        <v>890</v>
      </c>
      <c r="C457" s="22" t="s">
        <v>50</v>
      </c>
      <c r="D457" s="22" t="s">
        <v>55</v>
      </c>
      <c r="E457" s="119"/>
      <c r="F457" s="23" t="s">
        <v>227</v>
      </c>
      <c r="G457" s="22"/>
      <c r="H457" s="24">
        <v>226</v>
      </c>
      <c r="I457" s="118">
        <v>0</v>
      </c>
      <c r="J457" s="41">
        <v>115</v>
      </c>
      <c r="K457" s="41">
        <f t="shared" si="29"/>
        <v>115</v>
      </c>
      <c r="L457" s="121">
        <f t="shared" si="30"/>
        <v>0</v>
      </c>
      <c r="M457" s="34">
        <v>25104</v>
      </c>
      <c r="N457" s="122">
        <f t="shared" si="26"/>
        <v>0</v>
      </c>
    </row>
    <row r="458" spans="1:14" ht="15" customHeight="1">
      <c r="A458" s="21" t="s">
        <v>491</v>
      </c>
      <c r="B458" s="22" t="s">
        <v>892</v>
      </c>
      <c r="C458" s="22" t="s">
        <v>1910</v>
      </c>
      <c r="D458" s="22" t="s">
        <v>60</v>
      </c>
      <c r="E458" s="119"/>
      <c r="F458" s="23" t="s">
        <v>276</v>
      </c>
      <c r="G458" s="22"/>
      <c r="H458" s="24">
        <v>491</v>
      </c>
      <c r="I458" s="118">
        <v>0</v>
      </c>
      <c r="J458" s="41">
        <v>70</v>
      </c>
      <c r="K458" s="41">
        <f t="shared" si="29"/>
        <v>70</v>
      </c>
      <c r="L458" s="121">
        <f t="shared" si="30"/>
        <v>0</v>
      </c>
      <c r="M458" s="34">
        <v>10000</v>
      </c>
      <c r="N458" s="122">
        <f t="shared" si="26"/>
        <v>0</v>
      </c>
    </row>
    <row r="459" spans="1:14" ht="15" customHeight="1">
      <c r="A459" s="21" t="s">
        <v>492</v>
      </c>
      <c r="B459" s="22" t="s">
        <v>892</v>
      </c>
      <c r="C459" s="22" t="s">
        <v>1910</v>
      </c>
      <c r="D459" s="22" t="s">
        <v>55</v>
      </c>
      <c r="E459" s="119"/>
      <c r="F459" s="23" t="s">
        <v>127</v>
      </c>
      <c r="G459" s="22"/>
      <c r="H459" s="24">
        <v>9</v>
      </c>
      <c r="I459" s="118">
        <v>0</v>
      </c>
      <c r="J459" s="41">
        <v>105</v>
      </c>
      <c r="K459" s="41">
        <f t="shared" si="29"/>
        <v>105</v>
      </c>
      <c r="L459" s="121">
        <f t="shared" si="30"/>
        <v>0</v>
      </c>
      <c r="M459" s="34">
        <v>91046</v>
      </c>
      <c r="N459" s="122">
        <f t="shared" si="26"/>
        <v>0</v>
      </c>
    </row>
    <row r="460" spans="1:14" ht="15" customHeight="1">
      <c r="A460" s="21" t="s">
        <v>494</v>
      </c>
      <c r="B460" s="22" t="s">
        <v>896</v>
      </c>
      <c r="C460" s="22" t="s">
        <v>1910</v>
      </c>
      <c r="D460" s="22" t="s">
        <v>51</v>
      </c>
      <c r="E460" s="119"/>
      <c r="F460" s="23" t="s">
        <v>56</v>
      </c>
      <c r="G460" s="22"/>
      <c r="H460" s="24">
        <v>580</v>
      </c>
      <c r="I460" s="118">
        <v>0</v>
      </c>
      <c r="J460" s="41">
        <v>42</v>
      </c>
      <c r="K460" s="41">
        <f t="shared" si="29"/>
        <v>42</v>
      </c>
      <c r="L460" s="121">
        <f t="shared" si="30"/>
        <v>0</v>
      </c>
      <c r="M460" s="34">
        <v>4253</v>
      </c>
      <c r="N460" s="122">
        <f t="shared" si="26"/>
        <v>0</v>
      </c>
    </row>
    <row r="461" spans="1:14" ht="15" customHeight="1">
      <c r="A461" s="21" t="s">
        <v>500</v>
      </c>
      <c r="B461" s="22" t="s">
        <v>896</v>
      </c>
      <c r="C461" s="22" t="s">
        <v>1910</v>
      </c>
      <c r="D461" s="22" t="s">
        <v>60</v>
      </c>
      <c r="E461" s="119"/>
      <c r="F461" s="23" t="s">
        <v>276</v>
      </c>
      <c r="G461" s="22"/>
      <c r="H461" s="24">
        <v>353</v>
      </c>
      <c r="I461" s="118">
        <v>0</v>
      </c>
      <c r="J461" s="41">
        <v>70</v>
      </c>
      <c r="K461" s="41">
        <f t="shared" si="29"/>
        <v>70</v>
      </c>
      <c r="L461" s="121">
        <f t="shared" si="30"/>
        <v>0</v>
      </c>
      <c r="M461" s="34">
        <v>17076</v>
      </c>
      <c r="N461" s="122">
        <f t="shared" si="26"/>
        <v>0</v>
      </c>
    </row>
    <row r="462" spans="1:14" ht="15" customHeight="1">
      <c r="A462" s="21" t="s">
        <v>501</v>
      </c>
      <c r="B462" s="22" t="s">
        <v>898</v>
      </c>
      <c r="C462" s="22" t="s">
        <v>1910</v>
      </c>
      <c r="D462" s="22" t="s">
        <v>60</v>
      </c>
      <c r="E462" s="119"/>
      <c r="F462" s="23" t="s">
        <v>276</v>
      </c>
      <c r="G462" s="22"/>
      <c r="H462" s="24">
        <v>410</v>
      </c>
      <c r="I462" s="118">
        <v>0</v>
      </c>
      <c r="J462" s="41">
        <v>70</v>
      </c>
      <c r="K462" s="41">
        <f t="shared" si="29"/>
        <v>70</v>
      </c>
      <c r="L462" s="121">
        <f t="shared" si="30"/>
        <v>0</v>
      </c>
      <c r="M462" s="34">
        <v>17078</v>
      </c>
      <c r="N462" s="122">
        <f t="shared" si="26"/>
        <v>0</v>
      </c>
    </row>
    <row r="463" spans="1:14" ht="15" customHeight="1">
      <c r="A463" s="21" t="s">
        <v>498</v>
      </c>
      <c r="B463" s="22" t="s">
        <v>901</v>
      </c>
      <c r="C463" s="22" t="s">
        <v>1910</v>
      </c>
      <c r="D463" s="22" t="s">
        <v>51</v>
      </c>
      <c r="E463" s="119"/>
      <c r="F463" s="23" t="s">
        <v>56</v>
      </c>
      <c r="G463" s="22"/>
      <c r="H463" s="24">
        <v>490</v>
      </c>
      <c r="I463" s="118">
        <v>0</v>
      </c>
      <c r="J463" s="41">
        <v>42</v>
      </c>
      <c r="K463" s="41">
        <f t="shared" si="29"/>
        <v>42</v>
      </c>
      <c r="L463" s="121">
        <f t="shared" si="30"/>
        <v>0</v>
      </c>
      <c r="M463" s="34">
        <v>15386</v>
      </c>
      <c r="N463" s="122">
        <f t="shared" si="26"/>
        <v>0</v>
      </c>
    </row>
    <row r="464" spans="1:14" ht="15" customHeight="1">
      <c r="A464" s="21" t="s">
        <v>502</v>
      </c>
      <c r="B464" s="22" t="s">
        <v>901</v>
      </c>
      <c r="C464" s="22" t="s">
        <v>1910</v>
      </c>
      <c r="D464" s="22" t="s">
        <v>60</v>
      </c>
      <c r="E464" s="119"/>
      <c r="F464" s="23" t="s">
        <v>276</v>
      </c>
      <c r="G464" s="22"/>
      <c r="H464" s="24">
        <v>167</v>
      </c>
      <c r="I464" s="118">
        <v>0</v>
      </c>
      <c r="J464" s="41">
        <v>70</v>
      </c>
      <c r="K464" s="41">
        <f t="shared" si="29"/>
        <v>70</v>
      </c>
      <c r="L464" s="121">
        <f t="shared" si="30"/>
        <v>0</v>
      </c>
      <c r="M464" s="34">
        <v>17079</v>
      </c>
      <c r="N464" s="122">
        <f t="shared" si="26"/>
        <v>0</v>
      </c>
    </row>
    <row r="465" spans="1:14" ht="15" customHeight="1">
      <c r="A465" s="21" t="s">
        <v>504</v>
      </c>
      <c r="B465" s="22" t="s">
        <v>901</v>
      </c>
      <c r="C465" s="22" t="s">
        <v>1910</v>
      </c>
      <c r="D465" s="22" t="s">
        <v>55</v>
      </c>
      <c r="E465" s="119"/>
      <c r="F465" s="23" t="s">
        <v>127</v>
      </c>
      <c r="G465" s="22"/>
      <c r="H465" s="24">
        <v>12</v>
      </c>
      <c r="I465" s="118">
        <v>0</v>
      </c>
      <c r="J465" s="41">
        <v>105</v>
      </c>
      <c r="K465" s="41">
        <f t="shared" si="29"/>
        <v>105</v>
      </c>
      <c r="L465" s="121">
        <f t="shared" si="30"/>
        <v>0</v>
      </c>
      <c r="M465" s="34">
        <v>94015</v>
      </c>
      <c r="N465" s="122">
        <f t="shared" si="26"/>
        <v>0</v>
      </c>
    </row>
    <row r="466" spans="1:14" ht="15" customHeight="1">
      <c r="A466" s="21" t="s">
        <v>505</v>
      </c>
      <c r="B466" s="22" t="s">
        <v>905</v>
      </c>
      <c r="C466" s="22" t="s">
        <v>1910</v>
      </c>
      <c r="D466" s="22" t="s">
        <v>51</v>
      </c>
      <c r="E466" s="119"/>
      <c r="F466" s="23" t="s">
        <v>56</v>
      </c>
      <c r="G466" s="22"/>
      <c r="H466" s="24">
        <v>20</v>
      </c>
      <c r="I466" s="118">
        <v>0</v>
      </c>
      <c r="J466" s="41">
        <v>42</v>
      </c>
      <c r="K466" s="41">
        <f t="shared" si="29"/>
        <v>42</v>
      </c>
      <c r="L466" s="121">
        <f t="shared" si="30"/>
        <v>0</v>
      </c>
      <c r="M466" s="34">
        <v>15441</v>
      </c>
      <c r="N466" s="122">
        <f t="shared" si="26"/>
        <v>0</v>
      </c>
    </row>
    <row r="467" spans="1:14" ht="15" customHeight="1">
      <c r="A467" s="21" t="s">
        <v>507</v>
      </c>
      <c r="B467" s="22" t="s">
        <v>905</v>
      </c>
      <c r="C467" s="22" t="s">
        <v>1910</v>
      </c>
      <c r="D467" s="22" t="s">
        <v>60</v>
      </c>
      <c r="E467" s="119"/>
      <c r="F467" s="23" t="s">
        <v>276</v>
      </c>
      <c r="G467" s="22"/>
      <c r="H467" s="24">
        <v>268</v>
      </c>
      <c r="I467" s="118">
        <v>0</v>
      </c>
      <c r="J467" s="41">
        <v>70</v>
      </c>
      <c r="K467" s="41">
        <f t="shared" si="29"/>
        <v>70</v>
      </c>
      <c r="L467" s="121">
        <f t="shared" si="30"/>
        <v>0</v>
      </c>
      <c r="M467" s="34">
        <v>17082</v>
      </c>
      <c r="N467" s="122">
        <f t="shared" si="26"/>
        <v>0</v>
      </c>
    </row>
    <row r="468" spans="1:14" ht="15" customHeight="1">
      <c r="A468" s="21" t="s">
        <v>509</v>
      </c>
      <c r="B468" s="22" t="s">
        <v>908</v>
      </c>
      <c r="C468" s="22" t="s">
        <v>50</v>
      </c>
      <c r="D468" s="22" t="s">
        <v>55</v>
      </c>
      <c r="E468" s="119"/>
      <c r="F468" s="23" t="s">
        <v>430</v>
      </c>
      <c r="G468" s="22"/>
      <c r="H468" s="24">
        <v>174</v>
      </c>
      <c r="I468" s="118">
        <v>0</v>
      </c>
      <c r="J468" s="41">
        <v>115</v>
      </c>
      <c r="K468" s="41">
        <f t="shared" si="29"/>
        <v>115</v>
      </c>
      <c r="L468" s="121">
        <f t="shared" si="30"/>
        <v>0</v>
      </c>
      <c r="M468" s="34">
        <v>43602</v>
      </c>
      <c r="N468" s="122">
        <f t="shared" ref="N468:N531" si="31">I468 * K468</f>
        <v>0</v>
      </c>
    </row>
    <row r="469" spans="1:14" ht="15" customHeight="1">
      <c r="A469" s="21" t="s">
        <v>513</v>
      </c>
      <c r="B469" s="22" t="s">
        <v>910</v>
      </c>
      <c r="C469" s="22" t="s">
        <v>1910</v>
      </c>
      <c r="D469" s="22" t="s">
        <v>60</v>
      </c>
      <c r="E469" s="119"/>
      <c r="F469" s="23" t="s">
        <v>276</v>
      </c>
      <c r="G469" s="22"/>
      <c r="H469" s="24">
        <v>62</v>
      </c>
      <c r="I469" s="118">
        <v>0</v>
      </c>
      <c r="J469" s="41">
        <v>70</v>
      </c>
      <c r="K469" s="41">
        <f t="shared" si="29"/>
        <v>70</v>
      </c>
      <c r="L469" s="121">
        <f t="shared" si="30"/>
        <v>0</v>
      </c>
      <c r="M469" s="34">
        <v>15131</v>
      </c>
      <c r="N469" s="122">
        <f t="shared" si="31"/>
        <v>0</v>
      </c>
    </row>
    <row r="470" spans="1:14" ht="15" customHeight="1">
      <c r="A470" s="21" t="s">
        <v>515</v>
      </c>
      <c r="B470" s="22" t="s">
        <v>912</v>
      </c>
      <c r="C470" s="22" t="s">
        <v>50</v>
      </c>
      <c r="D470" s="22" t="s">
        <v>55</v>
      </c>
      <c r="E470" s="119"/>
      <c r="F470" s="23" t="s">
        <v>93</v>
      </c>
      <c r="G470" s="22"/>
      <c r="H470" s="24">
        <v>18</v>
      </c>
      <c r="I470" s="118">
        <v>0</v>
      </c>
      <c r="J470" s="41">
        <v>115</v>
      </c>
      <c r="K470" s="41">
        <f t="shared" si="29"/>
        <v>115</v>
      </c>
      <c r="L470" s="121">
        <f t="shared" si="30"/>
        <v>0</v>
      </c>
      <c r="M470" s="34">
        <v>4302</v>
      </c>
      <c r="N470" s="122">
        <f t="shared" si="31"/>
        <v>0</v>
      </c>
    </row>
    <row r="471" spans="1:14" ht="15" customHeight="1">
      <c r="A471" s="21" t="s">
        <v>524</v>
      </c>
      <c r="B471" s="22" t="s">
        <v>914</v>
      </c>
      <c r="C471" s="22" t="s">
        <v>50</v>
      </c>
      <c r="D471" s="22" t="s">
        <v>55</v>
      </c>
      <c r="E471" s="119"/>
      <c r="F471" s="23" t="s">
        <v>408</v>
      </c>
      <c r="G471" s="22"/>
      <c r="H471" s="24">
        <v>61</v>
      </c>
      <c r="I471" s="118">
        <v>0</v>
      </c>
      <c r="J471" s="41">
        <v>115</v>
      </c>
      <c r="K471" s="41">
        <f t="shared" si="29"/>
        <v>115</v>
      </c>
      <c r="L471" s="121">
        <f t="shared" si="30"/>
        <v>0</v>
      </c>
      <c r="M471" s="34">
        <v>13064</v>
      </c>
      <c r="N471" s="122">
        <f t="shared" si="31"/>
        <v>0</v>
      </c>
    </row>
    <row r="472" spans="1:14" ht="15" customHeight="1">
      <c r="A472" s="21" t="s">
        <v>526</v>
      </c>
      <c r="B472" s="22" t="s">
        <v>916</v>
      </c>
      <c r="C472" s="22" t="s">
        <v>50</v>
      </c>
      <c r="D472" s="22" t="s">
        <v>55</v>
      </c>
      <c r="E472" s="119"/>
      <c r="F472" s="23" t="s">
        <v>430</v>
      </c>
      <c r="G472" s="22"/>
      <c r="H472" s="24">
        <v>184</v>
      </c>
      <c r="I472" s="118">
        <v>0</v>
      </c>
      <c r="J472" s="41">
        <v>115</v>
      </c>
      <c r="K472" s="41">
        <f t="shared" si="29"/>
        <v>115</v>
      </c>
      <c r="L472" s="121">
        <f t="shared" si="30"/>
        <v>0</v>
      </c>
      <c r="M472" s="34">
        <v>13923</v>
      </c>
      <c r="N472" s="122">
        <f t="shared" si="31"/>
        <v>0</v>
      </c>
    </row>
    <row r="473" spans="1:14" ht="15" customHeight="1">
      <c r="A473" s="21" t="s">
        <v>528</v>
      </c>
      <c r="B473" s="22" t="s">
        <v>918</v>
      </c>
      <c r="C473" s="22" t="s">
        <v>50</v>
      </c>
      <c r="D473" s="22" t="s">
        <v>51</v>
      </c>
      <c r="E473" s="119"/>
      <c r="F473" s="23" t="s">
        <v>410</v>
      </c>
      <c r="G473" s="22"/>
      <c r="H473" s="24">
        <v>1</v>
      </c>
      <c r="I473" s="118">
        <v>0</v>
      </c>
      <c r="J473" s="41">
        <v>60</v>
      </c>
      <c r="K473" s="41">
        <f t="shared" si="29"/>
        <v>60</v>
      </c>
      <c r="L473" s="121">
        <f t="shared" si="30"/>
        <v>0</v>
      </c>
      <c r="M473" s="34">
        <v>92320</v>
      </c>
      <c r="N473" s="122">
        <f t="shared" si="31"/>
        <v>0</v>
      </c>
    </row>
    <row r="474" spans="1:14" ht="15" customHeight="1">
      <c r="A474" s="21" t="s">
        <v>530</v>
      </c>
      <c r="B474" s="22" t="s">
        <v>920</v>
      </c>
      <c r="C474" s="22" t="s">
        <v>50</v>
      </c>
      <c r="D474" s="22" t="s">
        <v>55</v>
      </c>
      <c r="E474" s="119"/>
      <c r="F474" s="23" t="s">
        <v>93</v>
      </c>
      <c r="G474" s="22"/>
      <c r="H474" s="24">
        <v>657</v>
      </c>
      <c r="I474" s="118">
        <v>0</v>
      </c>
      <c r="J474" s="41">
        <v>115</v>
      </c>
      <c r="K474" s="41">
        <f t="shared" si="29"/>
        <v>115</v>
      </c>
      <c r="L474" s="121">
        <f t="shared" si="30"/>
        <v>0</v>
      </c>
      <c r="M474" s="34">
        <v>49904</v>
      </c>
      <c r="N474" s="122">
        <f t="shared" si="31"/>
        <v>0</v>
      </c>
    </row>
    <row r="475" spans="1:14" ht="15" customHeight="1">
      <c r="A475" s="21" t="s">
        <v>539</v>
      </c>
      <c r="B475" s="22" t="s">
        <v>920</v>
      </c>
      <c r="C475" s="22" t="s">
        <v>50</v>
      </c>
      <c r="D475" s="22" t="s">
        <v>102</v>
      </c>
      <c r="E475" s="119"/>
      <c r="F475" s="23" t="s">
        <v>922</v>
      </c>
      <c r="G475" s="22"/>
      <c r="H475" s="24">
        <v>14</v>
      </c>
      <c r="I475" s="118">
        <v>0</v>
      </c>
      <c r="J475" s="41">
        <v>200</v>
      </c>
      <c r="K475" s="41">
        <f t="shared" si="29"/>
        <v>200</v>
      </c>
      <c r="L475" s="121">
        <f t="shared" si="30"/>
        <v>0</v>
      </c>
      <c r="M475" s="34">
        <v>4622</v>
      </c>
      <c r="N475" s="122">
        <f t="shared" si="31"/>
        <v>0</v>
      </c>
    </row>
    <row r="476" spans="1:14" ht="15" customHeight="1">
      <c r="A476" s="21" t="s">
        <v>541</v>
      </c>
      <c r="B476" s="22" t="s">
        <v>924</v>
      </c>
      <c r="C476" s="22" t="s">
        <v>50</v>
      </c>
      <c r="D476" s="22" t="s">
        <v>55</v>
      </c>
      <c r="E476" s="119"/>
      <c r="F476" s="23" t="s">
        <v>408</v>
      </c>
      <c r="G476" s="22"/>
      <c r="H476" s="24">
        <v>191</v>
      </c>
      <c r="I476" s="118">
        <v>0</v>
      </c>
      <c r="J476" s="41">
        <v>115</v>
      </c>
      <c r="K476" s="41">
        <f t="shared" si="29"/>
        <v>115</v>
      </c>
      <c r="L476" s="121">
        <f t="shared" si="30"/>
        <v>0</v>
      </c>
      <c r="M476" s="34">
        <v>12000</v>
      </c>
      <c r="N476" s="122">
        <f t="shared" si="31"/>
        <v>0</v>
      </c>
    </row>
    <row r="477" spans="1:14" ht="15" customHeight="1">
      <c r="A477" s="21" t="s">
        <v>543</v>
      </c>
      <c r="B477" s="22" t="s">
        <v>926</v>
      </c>
      <c r="C477" s="22" t="s">
        <v>50</v>
      </c>
      <c r="D477" s="22" t="s">
        <v>55</v>
      </c>
      <c r="E477" s="119"/>
      <c r="F477" s="23" t="s">
        <v>408</v>
      </c>
      <c r="G477" s="22"/>
      <c r="H477" s="24">
        <v>119</v>
      </c>
      <c r="I477" s="118">
        <v>0</v>
      </c>
      <c r="J477" s="41">
        <v>115</v>
      </c>
      <c r="K477" s="41">
        <f t="shared" si="29"/>
        <v>115</v>
      </c>
      <c r="L477" s="121">
        <f t="shared" si="30"/>
        <v>0</v>
      </c>
      <c r="M477" s="34">
        <v>51017</v>
      </c>
      <c r="N477" s="122">
        <f t="shared" si="31"/>
        <v>0</v>
      </c>
    </row>
    <row r="478" spans="1:14" ht="15" customHeight="1">
      <c r="A478" s="21" t="s">
        <v>545</v>
      </c>
      <c r="B478" s="22" t="s">
        <v>928</v>
      </c>
      <c r="C478" s="22" t="s">
        <v>50</v>
      </c>
      <c r="D478" s="22" t="s">
        <v>55</v>
      </c>
      <c r="E478" s="119"/>
      <c r="F478" s="23" t="s">
        <v>408</v>
      </c>
      <c r="G478" s="22"/>
      <c r="H478" s="24">
        <v>25</v>
      </c>
      <c r="I478" s="118">
        <v>0</v>
      </c>
      <c r="J478" s="41">
        <v>115</v>
      </c>
      <c r="K478" s="41">
        <f t="shared" si="29"/>
        <v>115</v>
      </c>
      <c r="L478" s="121">
        <f t="shared" si="30"/>
        <v>0</v>
      </c>
      <c r="M478" s="34">
        <v>13057</v>
      </c>
      <c r="N478" s="122">
        <f t="shared" si="31"/>
        <v>0</v>
      </c>
    </row>
    <row r="479" spans="1:14" ht="15" customHeight="1">
      <c r="A479" s="21" t="s">
        <v>575</v>
      </c>
      <c r="B479" s="22" t="s">
        <v>930</v>
      </c>
      <c r="C479" s="22" t="s">
        <v>50</v>
      </c>
      <c r="D479" s="22" t="s">
        <v>55</v>
      </c>
      <c r="E479" s="119"/>
      <c r="F479" s="23" t="s">
        <v>408</v>
      </c>
      <c r="G479" s="22"/>
      <c r="H479" s="24">
        <v>236</v>
      </c>
      <c r="I479" s="118">
        <v>0</v>
      </c>
      <c r="J479" s="41">
        <v>115</v>
      </c>
      <c r="K479" s="41">
        <f t="shared" si="29"/>
        <v>115</v>
      </c>
      <c r="L479" s="121">
        <f t="shared" si="30"/>
        <v>0</v>
      </c>
      <c r="M479" s="34">
        <v>92714</v>
      </c>
      <c r="N479" s="122">
        <f t="shared" si="31"/>
        <v>0</v>
      </c>
    </row>
    <row r="480" spans="1:14" ht="15" customHeight="1">
      <c r="A480" s="21" t="s">
        <v>577</v>
      </c>
      <c r="B480" s="22" t="s">
        <v>930</v>
      </c>
      <c r="C480" s="22" t="s">
        <v>50</v>
      </c>
      <c r="D480" s="22" t="s">
        <v>89</v>
      </c>
      <c r="E480" s="119"/>
      <c r="F480" s="23" t="s">
        <v>932</v>
      </c>
      <c r="G480" s="22"/>
      <c r="H480" s="24">
        <v>151</v>
      </c>
      <c r="I480" s="118">
        <v>0</v>
      </c>
      <c r="J480" s="41">
        <v>140</v>
      </c>
      <c r="K480" s="41">
        <f t="shared" si="29"/>
        <v>140</v>
      </c>
      <c r="L480" s="121">
        <f t="shared" si="30"/>
        <v>0</v>
      </c>
      <c r="M480" s="34">
        <v>92589</v>
      </c>
      <c r="N480" s="122">
        <f t="shared" si="31"/>
        <v>0</v>
      </c>
    </row>
    <row r="481" spans="1:14" ht="15" customHeight="1">
      <c r="A481" s="21" t="s">
        <v>580</v>
      </c>
      <c r="B481" s="22" t="s">
        <v>934</v>
      </c>
      <c r="C481" s="22" t="s">
        <v>50</v>
      </c>
      <c r="D481" s="22" t="s">
        <v>55</v>
      </c>
      <c r="E481" s="119"/>
      <c r="F481" s="23" t="s">
        <v>408</v>
      </c>
      <c r="G481" s="22"/>
      <c r="H481" s="24">
        <v>162</v>
      </c>
      <c r="I481" s="118">
        <v>0</v>
      </c>
      <c r="J481" s="41">
        <v>115</v>
      </c>
      <c r="K481" s="41">
        <f t="shared" si="29"/>
        <v>115</v>
      </c>
      <c r="L481" s="121">
        <f t="shared" si="30"/>
        <v>0</v>
      </c>
      <c r="M481" s="34">
        <v>12994</v>
      </c>
      <c r="N481" s="122">
        <f t="shared" si="31"/>
        <v>0</v>
      </c>
    </row>
    <row r="482" spans="1:14" ht="15" customHeight="1">
      <c r="A482" s="21" t="s">
        <v>716</v>
      </c>
      <c r="B482" s="22" t="s">
        <v>936</v>
      </c>
      <c r="C482" s="22" t="s">
        <v>136</v>
      </c>
      <c r="D482" s="22" t="s">
        <v>137</v>
      </c>
      <c r="E482" s="119"/>
      <c r="F482" s="23" t="s">
        <v>141</v>
      </c>
      <c r="G482" s="22" t="s">
        <v>153</v>
      </c>
      <c r="H482" s="24">
        <v>48</v>
      </c>
      <c r="I482" s="118">
        <v>0</v>
      </c>
      <c r="J482" s="41">
        <v>6</v>
      </c>
      <c r="K482" s="125">
        <v>6</v>
      </c>
      <c r="L482" s="126" t="s">
        <v>47</v>
      </c>
      <c r="M482" s="34"/>
      <c r="N482" s="122">
        <f t="shared" si="31"/>
        <v>0</v>
      </c>
    </row>
    <row r="483" spans="1:14" ht="15" customHeight="1">
      <c r="A483" s="21" t="s">
        <v>718</v>
      </c>
      <c r="B483" s="22" t="s">
        <v>936</v>
      </c>
      <c r="C483" s="22" t="s">
        <v>136</v>
      </c>
      <c r="D483" s="22" t="s">
        <v>45</v>
      </c>
      <c r="E483" s="119"/>
      <c r="F483" s="23" t="s">
        <v>138</v>
      </c>
      <c r="G483" s="22"/>
      <c r="H483" s="24">
        <v>268</v>
      </c>
      <c r="I483" s="118">
        <v>0</v>
      </c>
      <c r="J483" s="41">
        <v>9</v>
      </c>
      <c r="K483" s="125">
        <v>9</v>
      </c>
      <c r="L483" s="126" t="s">
        <v>47</v>
      </c>
      <c r="M483" s="34"/>
      <c r="N483" s="122">
        <f t="shared" si="31"/>
        <v>0</v>
      </c>
    </row>
    <row r="484" spans="1:14" ht="15" customHeight="1">
      <c r="A484" s="21" t="s">
        <v>720</v>
      </c>
      <c r="B484" s="22" t="s">
        <v>939</v>
      </c>
      <c r="C484" s="22" t="s">
        <v>136</v>
      </c>
      <c r="D484" s="22" t="s">
        <v>137</v>
      </c>
      <c r="E484" s="119"/>
      <c r="F484" s="23" t="s">
        <v>364</v>
      </c>
      <c r="G484" s="22"/>
      <c r="H484" s="24">
        <v>19</v>
      </c>
      <c r="I484" s="118">
        <v>0</v>
      </c>
      <c r="J484" s="41">
        <v>6</v>
      </c>
      <c r="K484" s="125">
        <v>6</v>
      </c>
      <c r="L484" s="126" t="s">
        <v>47</v>
      </c>
      <c r="M484" s="34"/>
      <c r="N484" s="122">
        <f t="shared" si="31"/>
        <v>0</v>
      </c>
    </row>
    <row r="485" spans="1:14" ht="15" customHeight="1">
      <c r="A485" s="21" t="s">
        <v>722</v>
      </c>
      <c r="B485" s="22" t="s">
        <v>941</v>
      </c>
      <c r="C485" s="22" t="s">
        <v>399</v>
      </c>
      <c r="D485" s="22" t="s">
        <v>55</v>
      </c>
      <c r="E485" s="119"/>
      <c r="F485" s="23" t="s">
        <v>127</v>
      </c>
      <c r="G485" s="22"/>
      <c r="H485" s="24">
        <v>11</v>
      </c>
      <c r="I485" s="118">
        <v>0</v>
      </c>
      <c r="J485" s="41">
        <v>135</v>
      </c>
      <c r="K485" s="41">
        <f>J485*(1-$N$11)</f>
        <v>135</v>
      </c>
      <c r="L485" s="121">
        <f>1-(K485/J485)</f>
        <v>0</v>
      </c>
      <c r="M485" s="34">
        <v>91362</v>
      </c>
      <c r="N485" s="122">
        <f t="shared" si="31"/>
        <v>0</v>
      </c>
    </row>
    <row r="486" spans="1:14" ht="15" customHeight="1">
      <c r="A486" s="21" t="s">
        <v>726</v>
      </c>
      <c r="B486" s="22" t="s">
        <v>943</v>
      </c>
      <c r="C486" s="22" t="s">
        <v>399</v>
      </c>
      <c r="D486" s="22" t="s">
        <v>40</v>
      </c>
      <c r="E486" s="119"/>
      <c r="F486" s="84" t="s">
        <v>1881</v>
      </c>
      <c r="G486" s="22"/>
      <c r="H486" s="24">
        <v>100</v>
      </c>
      <c r="I486" s="118">
        <v>0</v>
      </c>
      <c r="J486" s="41">
        <v>25.5</v>
      </c>
      <c r="K486" s="41">
        <f>J486*(1-$N$11)</f>
        <v>25.5</v>
      </c>
      <c r="L486" s="121">
        <f>1-(K486/J486)</f>
        <v>0</v>
      </c>
      <c r="M486" s="34">
        <v>30248</v>
      </c>
      <c r="N486" s="122">
        <f t="shared" si="31"/>
        <v>0</v>
      </c>
    </row>
    <row r="487" spans="1:14" ht="15" customHeight="1">
      <c r="A487" s="21" t="s">
        <v>727</v>
      </c>
      <c r="B487" s="22" t="s">
        <v>945</v>
      </c>
      <c r="C487" s="22" t="s">
        <v>160</v>
      </c>
      <c r="D487" s="22" t="s">
        <v>40</v>
      </c>
      <c r="E487" s="119"/>
      <c r="F487" s="23"/>
      <c r="G487" s="22" t="s">
        <v>46</v>
      </c>
      <c r="H487" s="24">
        <v>609</v>
      </c>
      <c r="I487" s="118">
        <v>0</v>
      </c>
      <c r="J487" s="41">
        <v>12</v>
      </c>
      <c r="K487" s="125">
        <v>12</v>
      </c>
      <c r="L487" s="126" t="s">
        <v>47</v>
      </c>
      <c r="M487" s="34">
        <v>21483</v>
      </c>
      <c r="N487" s="122">
        <f t="shared" si="31"/>
        <v>0</v>
      </c>
    </row>
    <row r="488" spans="1:14" ht="15" customHeight="1">
      <c r="A488" s="21" t="s">
        <v>724</v>
      </c>
      <c r="B488" s="22" t="s">
        <v>947</v>
      </c>
      <c r="C488" s="22" t="s">
        <v>160</v>
      </c>
      <c r="D488" s="22" t="s">
        <v>40</v>
      </c>
      <c r="E488" s="119"/>
      <c r="F488" s="23"/>
      <c r="G488" s="22" t="s">
        <v>46</v>
      </c>
      <c r="H488" s="24">
        <v>25</v>
      </c>
      <c r="I488" s="118">
        <v>0</v>
      </c>
      <c r="J488" s="41">
        <v>12</v>
      </c>
      <c r="K488" s="125">
        <v>12</v>
      </c>
      <c r="L488" s="126" t="s">
        <v>47</v>
      </c>
      <c r="M488" s="34">
        <v>38342</v>
      </c>
      <c r="N488" s="122">
        <f t="shared" si="31"/>
        <v>0</v>
      </c>
    </row>
    <row r="489" spans="1:14" ht="15" customHeight="1">
      <c r="A489" s="21" t="s">
        <v>728</v>
      </c>
      <c r="B489" s="22" t="s">
        <v>949</v>
      </c>
      <c r="C489" s="22" t="s">
        <v>160</v>
      </c>
      <c r="D489" s="22" t="s">
        <v>40</v>
      </c>
      <c r="E489" s="119"/>
      <c r="F489" s="23"/>
      <c r="G489" s="22" t="s">
        <v>46</v>
      </c>
      <c r="H489" s="24">
        <v>832</v>
      </c>
      <c r="I489" s="118">
        <v>0</v>
      </c>
      <c r="J489" s="41">
        <v>12</v>
      </c>
      <c r="K489" s="125">
        <v>12</v>
      </c>
      <c r="L489" s="126" t="s">
        <v>47</v>
      </c>
      <c r="M489" s="34">
        <v>29698</v>
      </c>
      <c r="N489" s="122">
        <f t="shared" si="31"/>
        <v>0</v>
      </c>
    </row>
    <row r="490" spans="1:14" ht="15" customHeight="1">
      <c r="A490" s="21" t="s">
        <v>730</v>
      </c>
      <c r="B490" s="22" t="s">
        <v>951</v>
      </c>
      <c r="C490" s="22" t="s">
        <v>160</v>
      </c>
      <c r="D490" s="22" t="s">
        <v>137</v>
      </c>
      <c r="E490" s="119"/>
      <c r="F490" s="23"/>
      <c r="G490" s="22" t="s">
        <v>46</v>
      </c>
      <c r="H490" s="24">
        <v>70</v>
      </c>
      <c r="I490" s="118">
        <v>0</v>
      </c>
      <c r="J490" s="41">
        <v>8</v>
      </c>
      <c r="K490" s="125">
        <v>8</v>
      </c>
      <c r="L490" s="126" t="s">
        <v>47</v>
      </c>
      <c r="M490" s="34">
        <v>91640</v>
      </c>
      <c r="N490" s="122">
        <f t="shared" si="31"/>
        <v>0</v>
      </c>
    </row>
    <row r="491" spans="1:14" ht="15" customHeight="1">
      <c r="A491" s="21" t="s">
        <v>732</v>
      </c>
      <c r="B491" s="22" t="s">
        <v>951</v>
      </c>
      <c r="C491" s="22" t="s">
        <v>160</v>
      </c>
      <c r="D491" s="22" t="s">
        <v>40</v>
      </c>
      <c r="E491" s="119"/>
      <c r="F491" s="23"/>
      <c r="G491" s="22" t="s">
        <v>46</v>
      </c>
      <c r="H491" s="24">
        <v>2000</v>
      </c>
      <c r="I491" s="118">
        <v>0</v>
      </c>
      <c r="J491" s="41">
        <v>12</v>
      </c>
      <c r="K491" s="125">
        <v>12</v>
      </c>
      <c r="L491" s="126" t="s">
        <v>47</v>
      </c>
      <c r="M491" s="34">
        <v>21518</v>
      </c>
      <c r="N491" s="122">
        <f t="shared" si="31"/>
        <v>0</v>
      </c>
    </row>
    <row r="492" spans="1:14" ht="15" customHeight="1">
      <c r="A492" s="21" t="s">
        <v>734</v>
      </c>
      <c r="B492" s="22" t="s">
        <v>951</v>
      </c>
      <c r="C492" s="22" t="s">
        <v>160</v>
      </c>
      <c r="D492" s="22" t="s">
        <v>60</v>
      </c>
      <c r="E492" s="119"/>
      <c r="F492" s="23"/>
      <c r="G492" s="22" t="s">
        <v>46</v>
      </c>
      <c r="H492" s="24">
        <v>572</v>
      </c>
      <c r="I492" s="118">
        <v>0</v>
      </c>
      <c r="J492" s="41">
        <v>20</v>
      </c>
      <c r="K492" s="125">
        <v>20</v>
      </c>
      <c r="L492" s="126" t="s">
        <v>47</v>
      </c>
      <c r="M492" s="34">
        <v>29603</v>
      </c>
      <c r="N492" s="122">
        <f t="shared" si="31"/>
        <v>0</v>
      </c>
    </row>
    <row r="493" spans="1:14" ht="15" customHeight="1">
      <c r="A493" s="21" t="s">
        <v>736</v>
      </c>
      <c r="B493" s="22" t="s">
        <v>955</v>
      </c>
      <c r="C493" s="22" t="s">
        <v>160</v>
      </c>
      <c r="D493" s="22" t="s">
        <v>40</v>
      </c>
      <c r="E493" s="119"/>
      <c r="F493" s="23"/>
      <c r="G493" s="22" t="s">
        <v>46</v>
      </c>
      <c r="H493" s="24">
        <v>1</v>
      </c>
      <c r="I493" s="118">
        <v>0</v>
      </c>
      <c r="J493" s="41">
        <v>12</v>
      </c>
      <c r="K493" s="125">
        <v>12</v>
      </c>
      <c r="L493" s="126" t="s">
        <v>47</v>
      </c>
      <c r="M493" s="34">
        <v>101997</v>
      </c>
      <c r="N493" s="122">
        <f t="shared" si="31"/>
        <v>0</v>
      </c>
    </row>
    <row r="494" spans="1:14" ht="15" customHeight="1">
      <c r="A494" s="21" t="s">
        <v>737</v>
      </c>
      <c r="B494" s="22" t="s">
        <v>957</v>
      </c>
      <c r="C494" s="22" t="s">
        <v>160</v>
      </c>
      <c r="D494" s="22" t="s">
        <v>137</v>
      </c>
      <c r="E494" s="119"/>
      <c r="F494" s="23"/>
      <c r="G494" s="22" t="s">
        <v>46</v>
      </c>
      <c r="H494" s="24">
        <v>1008</v>
      </c>
      <c r="I494" s="118">
        <v>0</v>
      </c>
      <c r="J494" s="41">
        <v>8</v>
      </c>
      <c r="K494" s="125">
        <v>8</v>
      </c>
      <c r="L494" s="126" t="s">
        <v>47</v>
      </c>
      <c r="M494" s="34">
        <v>91641</v>
      </c>
      <c r="N494" s="122">
        <f t="shared" si="31"/>
        <v>0</v>
      </c>
    </row>
    <row r="495" spans="1:14" ht="15" customHeight="1">
      <c r="A495" s="21" t="s">
        <v>739</v>
      </c>
      <c r="B495" s="22" t="s">
        <v>957</v>
      </c>
      <c r="C495" s="22" t="s">
        <v>160</v>
      </c>
      <c r="D495" s="22" t="s">
        <v>40</v>
      </c>
      <c r="E495" s="119"/>
      <c r="F495" s="23"/>
      <c r="G495" s="22" t="s">
        <v>46</v>
      </c>
      <c r="H495" s="24">
        <v>2000</v>
      </c>
      <c r="I495" s="118">
        <v>0</v>
      </c>
      <c r="J495" s="41">
        <v>12</v>
      </c>
      <c r="K495" s="125">
        <v>12</v>
      </c>
      <c r="L495" s="126" t="s">
        <v>47</v>
      </c>
      <c r="M495" s="34">
        <v>21519</v>
      </c>
      <c r="N495" s="122">
        <f t="shared" si="31"/>
        <v>0</v>
      </c>
    </row>
    <row r="496" spans="1:14" ht="15" customHeight="1">
      <c r="A496" s="21" t="s">
        <v>741</v>
      </c>
      <c r="B496" s="22" t="s">
        <v>960</v>
      </c>
      <c r="C496" s="22" t="s">
        <v>160</v>
      </c>
      <c r="D496" s="22" t="s">
        <v>40</v>
      </c>
      <c r="E496" s="119"/>
      <c r="F496" s="23"/>
      <c r="G496" s="22" t="s">
        <v>46</v>
      </c>
      <c r="H496" s="24">
        <v>1879</v>
      </c>
      <c r="I496" s="118">
        <v>0</v>
      </c>
      <c r="J496" s="41">
        <v>12</v>
      </c>
      <c r="K496" s="125">
        <v>12</v>
      </c>
      <c r="L496" s="126" t="s">
        <v>47</v>
      </c>
      <c r="M496" s="34">
        <v>91380</v>
      </c>
      <c r="N496" s="122">
        <f t="shared" si="31"/>
        <v>0</v>
      </c>
    </row>
    <row r="497" spans="1:14" ht="15" customHeight="1">
      <c r="A497" s="21" t="s">
        <v>742</v>
      </c>
      <c r="B497" s="22" t="s">
        <v>962</v>
      </c>
      <c r="C497" s="22" t="s">
        <v>160</v>
      </c>
      <c r="D497" s="22" t="s">
        <v>40</v>
      </c>
      <c r="E497" s="119"/>
      <c r="F497" s="23" t="s">
        <v>170</v>
      </c>
      <c r="G497" s="22" t="s">
        <v>46</v>
      </c>
      <c r="H497" s="24">
        <v>2000</v>
      </c>
      <c r="I497" s="118">
        <v>0</v>
      </c>
      <c r="J497" s="41">
        <v>12</v>
      </c>
      <c r="K497" s="125">
        <v>12</v>
      </c>
      <c r="L497" s="126" t="s">
        <v>47</v>
      </c>
      <c r="M497" s="34">
        <v>102002</v>
      </c>
      <c r="N497" s="122">
        <f t="shared" si="31"/>
        <v>0</v>
      </c>
    </row>
    <row r="498" spans="1:14" ht="15" customHeight="1">
      <c r="A498" s="21" t="s">
        <v>744</v>
      </c>
      <c r="B498" s="22" t="s">
        <v>964</v>
      </c>
      <c r="C498" s="22" t="s">
        <v>160</v>
      </c>
      <c r="D498" s="22" t="s">
        <v>40</v>
      </c>
      <c r="E498" s="119"/>
      <c r="F498" s="23" t="s">
        <v>173</v>
      </c>
      <c r="G498" s="22" t="s">
        <v>46</v>
      </c>
      <c r="H498" s="24">
        <v>379</v>
      </c>
      <c r="I498" s="118">
        <v>0</v>
      </c>
      <c r="J498" s="41">
        <v>12</v>
      </c>
      <c r="K498" s="125">
        <v>12</v>
      </c>
      <c r="L498" s="126" t="s">
        <v>47</v>
      </c>
      <c r="M498" s="34">
        <v>21522</v>
      </c>
      <c r="N498" s="122">
        <f t="shared" si="31"/>
        <v>0</v>
      </c>
    </row>
    <row r="499" spans="1:14" ht="15" customHeight="1">
      <c r="A499" s="21" t="s">
        <v>746</v>
      </c>
      <c r="B499" s="22" t="s">
        <v>966</v>
      </c>
      <c r="C499" s="22" t="s">
        <v>160</v>
      </c>
      <c r="D499" s="22" t="s">
        <v>40</v>
      </c>
      <c r="E499" s="119"/>
      <c r="F499" s="23" t="s">
        <v>41</v>
      </c>
      <c r="G499" s="22" t="s">
        <v>46</v>
      </c>
      <c r="H499" s="24">
        <v>761</v>
      </c>
      <c r="I499" s="118">
        <v>0</v>
      </c>
      <c r="J499" s="41">
        <v>12</v>
      </c>
      <c r="K499" s="125">
        <v>12</v>
      </c>
      <c r="L499" s="126" t="s">
        <v>47</v>
      </c>
      <c r="M499" s="34">
        <v>28846</v>
      </c>
      <c r="N499" s="122">
        <f t="shared" si="31"/>
        <v>0</v>
      </c>
    </row>
    <row r="500" spans="1:14" ht="15" customHeight="1">
      <c r="A500" s="21" t="s">
        <v>748</v>
      </c>
      <c r="B500" s="22" t="s">
        <v>968</v>
      </c>
      <c r="C500" s="22" t="s">
        <v>160</v>
      </c>
      <c r="D500" s="22" t="s">
        <v>40</v>
      </c>
      <c r="E500" s="119"/>
      <c r="F500" s="23"/>
      <c r="G500" s="22" t="s">
        <v>46</v>
      </c>
      <c r="H500" s="24">
        <v>1</v>
      </c>
      <c r="I500" s="118">
        <v>0</v>
      </c>
      <c r="J500" s="41">
        <v>12</v>
      </c>
      <c r="K500" s="125">
        <v>12</v>
      </c>
      <c r="L500" s="126" t="s">
        <v>47</v>
      </c>
      <c r="M500" s="34">
        <v>101991</v>
      </c>
      <c r="N500" s="122">
        <f t="shared" si="31"/>
        <v>0</v>
      </c>
    </row>
    <row r="501" spans="1:14" ht="15" customHeight="1">
      <c r="A501" s="21" t="s">
        <v>753</v>
      </c>
      <c r="B501" s="22" t="s">
        <v>970</v>
      </c>
      <c r="C501" s="22" t="s">
        <v>160</v>
      </c>
      <c r="D501" s="22" t="s">
        <v>40</v>
      </c>
      <c r="E501" s="119"/>
      <c r="F501" s="23" t="s">
        <v>173</v>
      </c>
      <c r="G501" s="22" t="s">
        <v>46</v>
      </c>
      <c r="H501" s="24">
        <v>8</v>
      </c>
      <c r="I501" s="118">
        <v>0</v>
      </c>
      <c r="J501" s="41">
        <v>12</v>
      </c>
      <c r="K501" s="125">
        <v>12</v>
      </c>
      <c r="L501" s="126" t="s">
        <v>47</v>
      </c>
      <c r="M501" s="34">
        <v>91843</v>
      </c>
      <c r="N501" s="122">
        <f t="shared" si="31"/>
        <v>0</v>
      </c>
    </row>
    <row r="502" spans="1:14" ht="15" customHeight="1">
      <c r="A502" s="21" t="s">
        <v>755</v>
      </c>
      <c r="B502" s="22" t="s">
        <v>973</v>
      </c>
      <c r="C502" s="22" t="s">
        <v>44</v>
      </c>
      <c r="D502" s="22" t="s">
        <v>45</v>
      </c>
      <c r="E502" s="119"/>
      <c r="F502" s="23" t="s">
        <v>173</v>
      </c>
      <c r="G502" s="22"/>
      <c r="H502" s="24">
        <v>92</v>
      </c>
      <c r="I502" s="118">
        <v>0</v>
      </c>
      <c r="J502" s="41">
        <v>9.5</v>
      </c>
      <c r="K502" s="125">
        <v>9.5</v>
      </c>
      <c r="L502" s="126" t="s">
        <v>47</v>
      </c>
      <c r="M502" s="34">
        <v>92603</v>
      </c>
      <c r="N502" s="122">
        <f t="shared" si="31"/>
        <v>0</v>
      </c>
    </row>
    <row r="503" spans="1:14" ht="15" customHeight="1">
      <c r="A503" s="21" t="s">
        <v>758</v>
      </c>
      <c r="B503" s="22" t="s">
        <v>975</v>
      </c>
      <c r="C503" s="22" t="s">
        <v>44</v>
      </c>
      <c r="D503" s="22" t="s">
        <v>45</v>
      </c>
      <c r="E503" s="119"/>
      <c r="F503" s="23" t="s">
        <v>141</v>
      </c>
      <c r="G503" s="22"/>
      <c r="H503" s="24">
        <v>1</v>
      </c>
      <c r="I503" s="118">
        <v>0</v>
      </c>
      <c r="J503" s="41">
        <v>9.5</v>
      </c>
      <c r="K503" s="125">
        <v>9.5</v>
      </c>
      <c r="L503" s="126" t="s">
        <v>47</v>
      </c>
      <c r="M503" s="34">
        <v>126435</v>
      </c>
      <c r="N503" s="122">
        <f t="shared" si="31"/>
        <v>0</v>
      </c>
    </row>
    <row r="504" spans="1:14" ht="15" customHeight="1">
      <c r="A504" s="21" t="s">
        <v>760</v>
      </c>
      <c r="B504" s="22" t="s">
        <v>977</v>
      </c>
      <c r="C504" s="22" t="s">
        <v>44</v>
      </c>
      <c r="D504" s="22" t="s">
        <v>45</v>
      </c>
      <c r="E504" s="119"/>
      <c r="F504" s="23" t="s">
        <v>141</v>
      </c>
      <c r="G504" s="22"/>
      <c r="H504" s="24">
        <v>1846</v>
      </c>
      <c r="I504" s="118">
        <v>0</v>
      </c>
      <c r="J504" s="41">
        <v>9.5</v>
      </c>
      <c r="K504" s="125">
        <v>9.5</v>
      </c>
      <c r="L504" s="126" t="s">
        <v>47</v>
      </c>
      <c r="M504" s="34">
        <v>103399</v>
      </c>
      <c r="N504" s="122">
        <f t="shared" si="31"/>
        <v>0</v>
      </c>
    </row>
    <row r="505" spans="1:14" ht="15" customHeight="1">
      <c r="A505" s="21" t="s">
        <v>764</v>
      </c>
      <c r="B505" s="22" t="s">
        <v>979</v>
      </c>
      <c r="C505" s="22" t="s">
        <v>201</v>
      </c>
      <c r="D505" s="22" t="s">
        <v>137</v>
      </c>
      <c r="E505" s="119" t="s">
        <v>147</v>
      </c>
      <c r="F505" s="23"/>
      <c r="G505" s="22" t="s">
        <v>46</v>
      </c>
      <c r="H505" s="24">
        <v>83</v>
      </c>
      <c r="I505" s="118">
        <v>0</v>
      </c>
      <c r="J505" s="41">
        <v>6</v>
      </c>
      <c r="K505" s="125">
        <v>6</v>
      </c>
      <c r="L505" s="124" t="s">
        <v>47</v>
      </c>
      <c r="M505" s="34">
        <v>92128</v>
      </c>
      <c r="N505" s="122">
        <f t="shared" si="31"/>
        <v>0</v>
      </c>
    </row>
    <row r="506" spans="1:14" ht="15" customHeight="1">
      <c r="A506" s="21" t="s">
        <v>766</v>
      </c>
      <c r="B506" s="22" t="s">
        <v>981</v>
      </c>
      <c r="C506" s="22" t="s">
        <v>39</v>
      </c>
      <c r="D506" s="22" t="s">
        <v>40</v>
      </c>
      <c r="E506" s="119"/>
      <c r="F506" s="23" t="s">
        <v>222</v>
      </c>
      <c r="G506" s="22"/>
      <c r="H506" s="24">
        <v>8</v>
      </c>
      <c r="I506" s="118">
        <v>0</v>
      </c>
      <c r="J506" s="41">
        <v>25.5</v>
      </c>
      <c r="K506" s="41">
        <f>J506*(1-$N$11)</f>
        <v>25.5</v>
      </c>
      <c r="L506" s="121">
        <f>1-(K506/J506)</f>
        <v>0</v>
      </c>
      <c r="M506" s="34">
        <v>91189</v>
      </c>
      <c r="N506" s="122">
        <f t="shared" si="31"/>
        <v>0</v>
      </c>
    </row>
    <row r="507" spans="1:14" ht="15" customHeight="1">
      <c r="A507" s="21" t="s">
        <v>768</v>
      </c>
      <c r="B507" s="22" t="s">
        <v>983</v>
      </c>
      <c r="C507" s="22" t="s">
        <v>201</v>
      </c>
      <c r="D507" s="22" t="s">
        <v>137</v>
      </c>
      <c r="E507" s="119" t="s">
        <v>147</v>
      </c>
      <c r="F507" s="23" t="s">
        <v>165</v>
      </c>
      <c r="G507" s="22"/>
      <c r="H507" s="24">
        <v>90</v>
      </c>
      <c r="I507" s="118">
        <v>0</v>
      </c>
      <c r="J507" s="41">
        <v>6</v>
      </c>
      <c r="K507" s="125">
        <v>6</v>
      </c>
      <c r="L507" s="124" t="s">
        <v>47</v>
      </c>
      <c r="M507" s="34">
        <v>116268</v>
      </c>
      <c r="N507" s="122">
        <f t="shared" si="31"/>
        <v>0</v>
      </c>
    </row>
    <row r="508" spans="1:14" ht="15" customHeight="1">
      <c r="A508" s="21" t="s">
        <v>770</v>
      </c>
      <c r="B508" s="22" t="s">
        <v>985</v>
      </c>
      <c r="C508" s="22" t="s">
        <v>201</v>
      </c>
      <c r="D508" s="22" t="s">
        <v>137</v>
      </c>
      <c r="E508" s="119" t="s">
        <v>147</v>
      </c>
      <c r="F508" s="23" t="s">
        <v>170</v>
      </c>
      <c r="G508" s="22"/>
      <c r="H508" s="24">
        <v>1</v>
      </c>
      <c r="I508" s="118">
        <v>0</v>
      </c>
      <c r="J508" s="41">
        <v>6</v>
      </c>
      <c r="K508" s="125">
        <v>6</v>
      </c>
      <c r="L508" s="124" t="s">
        <v>47</v>
      </c>
      <c r="M508" s="34">
        <v>136996</v>
      </c>
      <c r="N508" s="122">
        <f t="shared" si="31"/>
        <v>0</v>
      </c>
    </row>
    <row r="509" spans="1:14" ht="15" customHeight="1">
      <c r="A509" s="21" t="s">
        <v>772</v>
      </c>
      <c r="B509" s="22" t="s">
        <v>987</v>
      </c>
      <c r="C509" s="22" t="s">
        <v>136</v>
      </c>
      <c r="D509" s="22" t="s">
        <v>137</v>
      </c>
      <c r="E509" s="119"/>
      <c r="F509" s="23" t="s">
        <v>364</v>
      </c>
      <c r="G509" s="22"/>
      <c r="H509" s="24">
        <v>648</v>
      </c>
      <c r="I509" s="118">
        <v>0</v>
      </c>
      <c r="J509" s="41">
        <v>6</v>
      </c>
      <c r="K509" s="125">
        <v>6</v>
      </c>
      <c r="L509" s="126" t="s">
        <v>47</v>
      </c>
      <c r="M509" s="34"/>
      <c r="N509" s="122">
        <f t="shared" si="31"/>
        <v>0</v>
      </c>
    </row>
    <row r="510" spans="1:14" ht="15" customHeight="1">
      <c r="A510" s="21" t="s">
        <v>789</v>
      </c>
      <c r="B510" s="22" t="s">
        <v>989</v>
      </c>
      <c r="C510" s="22" t="s">
        <v>136</v>
      </c>
      <c r="D510" s="22" t="s">
        <v>137</v>
      </c>
      <c r="E510" s="119"/>
      <c r="F510" s="23" t="s">
        <v>138</v>
      </c>
      <c r="G510" s="22"/>
      <c r="H510" s="24">
        <v>527</v>
      </c>
      <c r="I510" s="118">
        <v>0</v>
      </c>
      <c r="J510" s="41">
        <v>6</v>
      </c>
      <c r="K510" s="125">
        <v>6</v>
      </c>
      <c r="L510" s="126" t="s">
        <v>47</v>
      </c>
      <c r="M510" s="34">
        <v>141149</v>
      </c>
      <c r="N510" s="122">
        <f t="shared" si="31"/>
        <v>0</v>
      </c>
    </row>
    <row r="511" spans="1:14" ht="15" customHeight="1">
      <c r="A511" s="21" t="s">
        <v>791</v>
      </c>
      <c r="B511" s="22" t="s">
        <v>991</v>
      </c>
      <c r="C511" s="22" t="s">
        <v>44</v>
      </c>
      <c r="D511" s="22" t="s">
        <v>40</v>
      </c>
      <c r="E511" s="119"/>
      <c r="F511" s="23"/>
      <c r="G511" s="22" t="s">
        <v>46</v>
      </c>
      <c r="H511" s="24">
        <v>4</v>
      </c>
      <c r="I511" s="118">
        <v>0</v>
      </c>
      <c r="J511" s="41">
        <v>17</v>
      </c>
      <c r="K511" s="125">
        <v>17</v>
      </c>
      <c r="L511" s="126" t="s">
        <v>47</v>
      </c>
      <c r="M511" s="34">
        <v>92669</v>
      </c>
      <c r="N511" s="122">
        <f t="shared" si="31"/>
        <v>0</v>
      </c>
    </row>
    <row r="512" spans="1:14" ht="15" customHeight="1">
      <c r="A512" s="21" t="s">
        <v>792</v>
      </c>
      <c r="B512" s="22" t="s">
        <v>993</v>
      </c>
      <c r="C512" s="22" t="s">
        <v>44</v>
      </c>
      <c r="D512" s="22" t="s">
        <v>40</v>
      </c>
      <c r="E512" s="119"/>
      <c r="F512" s="23"/>
      <c r="G512" s="22" t="s">
        <v>46</v>
      </c>
      <c r="H512" s="24">
        <v>10</v>
      </c>
      <c r="I512" s="118">
        <v>0</v>
      </c>
      <c r="J512" s="41">
        <v>17</v>
      </c>
      <c r="K512" s="125">
        <v>17</v>
      </c>
      <c r="L512" s="126" t="s">
        <v>47</v>
      </c>
      <c r="M512" s="34">
        <v>92668</v>
      </c>
      <c r="N512" s="122">
        <f t="shared" si="31"/>
        <v>0</v>
      </c>
    </row>
    <row r="513" spans="1:14" ht="15" customHeight="1">
      <c r="A513" s="21" t="s">
        <v>794</v>
      </c>
      <c r="B513" s="22" t="s">
        <v>995</v>
      </c>
      <c r="C513" s="22" t="s">
        <v>44</v>
      </c>
      <c r="D513" s="22" t="s">
        <v>40</v>
      </c>
      <c r="E513" s="119"/>
      <c r="F513" s="23"/>
      <c r="G513" s="22" t="s">
        <v>46</v>
      </c>
      <c r="H513" s="24">
        <v>7</v>
      </c>
      <c r="I513" s="118">
        <v>0</v>
      </c>
      <c r="J513" s="41">
        <v>17</v>
      </c>
      <c r="K513" s="125">
        <v>17</v>
      </c>
      <c r="L513" s="126" t="s">
        <v>47</v>
      </c>
      <c r="M513" s="34"/>
      <c r="N513" s="122">
        <f t="shared" si="31"/>
        <v>0</v>
      </c>
    </row>
    <row r="514" spans="1:14" ht="15" customHeight="1">
      <c r="A514" s="21" t="s">
        <v>850</v>
      </c>
      <c r="B514" s="22" t="s">
        <v>997</v>
      </c>
      <c r="C514" s="22" t="s">
        <v>44</v>
      </c>
      <c r="D514" s="22" t="s">
        <v>40</v>
      </c>
      <c r="E514" s="119"/>
      <c r="F514" s="23"/>
      <c r="G514" s="22" t="s">
        <v>46</v>
      </c>
      <c r="H514" s="24">
        <v>4</v>
      </c>
      <c r="I514" s="118">
        <v>0</v>
      </c>
      <c r="J514" s="41">
        <v>17</v>
      </c>
      <c r="K514" s="125">
        <v>17</v>
      </c>
      <c r="L514" s="126" t="s">
        <v>47</v>
      </c>
      <c r="M514" s="34"/>
      <c r="N514" s="122">
        <f t="shared" si="31"/>
        <v>0</v>
      </c>
    </row>
    <row r="515" spans="1:14" ht="15" customHeight="1">
      <c r="A515" s="21" t="s">
        <v>851</v>
      </c>
      <c r="B515" s="22" t="s">
        <v>999</v>
      </c>
      <c r="C515" s="22" t="s">
        <v>44</v>
      </c>
      <c r="D515" s="22" t="s">
        <v>40</v>
      </c>
      <c r="E515" s="119"/>
      <c r="F515" s="23"/>
      <c r="G515" s="22" t="s">
        <v>46</v>
      </c>
      <c r="H515" s="24">
        <v>22</v>
      </c>
      <c r="I515" s="118">
        <v>0</v>
      </c>
      <c r="J515" s="41">
        <v>17</v>
      </c>
      <c r="K515" s="125">
        <v>17</v>
      </c>
      <c r="L515" s="126" t="s">
        <v>47</v>
      </c>
      <c r="M515" s="34">
        <v>92667</v>
      </c>
      <c r="N515" s="122">
        <f t="shared" si="31"/>
        <v>0</v>
      </c>
    </row>
    <row r="516" spans="1:14" ht="15" customHeight="1">
      <c r="A516" s="21" t="s">
        <v>848</v>
      </c>
      <c r="B516" s="22" t="s">
        <v>1001</v>
      </c>
      <c r="C516" s="22" t="s">
        <v>160</v>
      </c>
      <c r="D516" s="22" t="s">
        <v>40</v>
      </c>
      <c r="E516" s="119" t="s">
        <v>97</v>
      </c>
      <c r="F516" s="23"/>
      <c r="G516" s="22" t="s">
        <v>46</v>
      </c>
      <c r="H516" s="24">
        <v>686</v>
      </c>
      <c r="I516" s="118">
        <v>0</v>
      </c>
      <c r="J516" s="41">
        <v>12</v>
      </c>
      <c r="K516" s="125">
        <v>12</v>
      </c>
      <c r="L516" s="126" t="s">
        <v>47</v>
      </c>
      <c r="M516" s="34">
        <v>102017</v>
      </c>
      <c r="N516" s="122">
        <f t="shared" si="31"/>
        <v>0</v>
      </c>
    </row>
    <row r="517" spans="1:14" ht="15" customHeight="1">
      <c r="A517" s="21" t="s">
        <v>871</v>
      </c>
      <c r="B517" s="22" t="s">
        <v>1003</v>
      </c>
      <c r="C517" s="22" t="s">
        <v>160</v>
      </c>
      <c r="D517" s="22" t="s">
        <v>40</v>
      </c>
      <c r="E517" s="119" t="s">
        <v>97</v>
      </c>
      <c r="F517" s="23"/>
      <c r="G517" s="22" t="s">
        <v>46</v>
      </c>
      <c r="H517" s="24">
        <v>259</v>
      </c>
      <c r="I517" s="118">
        <v>0</v>
      </c>
      <c r="J517" s="41">
        <v>12</v>
      </c>
      <c r="K517" s="125">
        <v>12</v>
      </c>
      <c r="L517" s="126" t="s">
        <v>47</v>
      </c>
      <c r="M517" s="34">
        <v>21514</v>
      </c>
      <c r="N517" s="122">
        <f t="shared" si="31"/>
        <v>0</v>
      </c>
    </row>
    <row r="518" spans="1:14" ht="15" customHeight="1">
      <c r="A518" s="21" t="s">
        <v>873</v>
      </c>
      <c r="B518" s="22" t="s">
        <v>1005</v>
      </c>
      <c r="C518" s="22" t="s">
        <v>160</v>
      </c>
      <c r="D518" s="22" t="s">
        <v>40</v>
      </c>
      <c r="E518" s="119" t="s">
        <v>97</v>
      </c>
      <c r="F518" s="23"/>
      <c r="G518" s="22" t="s">
        <v>46</v>
      </c>
      <c r="H518" s="24">
        <v>219</v>
      </c>
      <c r="I518" s="118">
        <v>0</v>
      </c>
      <c r="J518" s="41">
        <v>12</v>
      </c>
      <c r="K518" s="125">
        <v>12</v>
      </c>
      <c r="L518" s="126" t="s">
        <v>47</v>
      </c>
      <c r="M518" s="34">
        <v>28191</v>
      </c>
      <c r="N518" s="122">
        <f t="shared" si="31"/>
        <v>0</v>
      </c>
    </row>
    <row r="519" spans="1:14" ht="15" customHeight="1">
      <c r="A519" s="21" t="s">
        <v>875</v>
      </c>
      <c r="B519" s="22" t="s">
        <v>1007</v>
      </c>
      <c r="C519" s="22" t="s">
        <v>160</v>
      </c>
      <c r="D519" s="22" t="s">
        <v>40</v>
      </c>
      <c r="E519" s="119" t="s">
        <v>97</v>
      </c>
      <c r="F519" s="23"/>
      <c r="G519" s="22" t="s">
        <v>46</v>
      </c>
      <c r="H519" s="24">
        <v>200</v>
      </c>
      <c r="I519" s="118">
        <v>0</v>
      </c>
      <c r="J519" s="41">
        <v>12</v>
      </c>
      <c r="K519" s="125">
        <v>12</v>
      </c>
      <c r="L519" s="126" t="s">
        <v>47</v>
      </c>
      <c r="M519" s="34">
        <v>91846</v>
      </c>
      <c r="N519" s="122">
        <f t="shared" si="31"/>
        <v>0</v>
      </c>
    </row>
    <row r="520" spans="1:14" ht="15" customHeight="1">
      <c r="A520" s="21" t="s">
        <v>876</v>
      </c>
      <c r="B520" s="22" t="s">
        <v>1009</v>
      </c>
      <c r="C520" s="22" t="s">
        <v>160</v>
      </c>
      <c r="D520" s="22" t="s">
        <v>40</v>
      </c>
      <c r="E520" s="119" t="s">
        <v>147</v>
      </c>
      <c r="F520" s="23" t="s">
        <v>173</v>
      </c>
      <c r="G520" s="22" t="s">
        <v>46</v>
      </c>
      <c r="H520" s="24">
        <v>35</v>
      </c>
      <c r="I520" s="118">
        <v>0</v>
      </c>
      <c r="J520" s="41">
        <v>12</v>
      </c>
      <c r="K520" s="125">
        <v>12</v>
      </c>
      <c r="L520" s="126" t="s">
        <v>47</v>
      </c>
      <c r="M520" s="34">
        <v>91845</v>
      </c>
      <c r="N520" s="122">
        <f t="shared" si="31"/>
        <v>0</v>
      </c>
    </row>
    <row r="521" spans="1:14" ht="15" customHeight="1">
      <c r="A521" s="21" t="s">
        <v>877</v>
      </c>
      <c r="B521" s="22" t="s">
        <v>1011</v>
      </c>
      <c r="C521" s="22" t="s">
        <v>402</v>
      </c>
      <c r="D521" s="22" t="s">
        <v>137</v>
      </c>
      <c r="E521" s="119" t="s">
        <v>147</v>
      </c>
      <c r="F521" s="23" t="s">
        <v>141</v>
      </c>
      <c r="G521" s="22" t="s">
        <v>46</v>
      </c>
      <c r="H521" s="24">
        <v>854</v>
      </c>
      <c r="I521" s="118">
        <v>0</v>
      </c>
      <c r="J521" s="41">
        <v>9</v>
      </c>
      <c r="K521" s="41">
        <f>J521*(1-$N$11)</f>
        <v>9</v>
      </c>
      <c r="L521" s="121">
        <f>1-(K521/J521)</f>
        <v>0</v>
      </c>
      <c r="M521" s="34">
        <v>91999</v>
      </c>
      <c r="N521" s="122">
        <f t="shared" si="31"/>
        <v>0</v>
      </c>
    </row>
    <row r="522" spans="1:14" ht="15" customHeight="1">
      <c r="A522" s="21" t="s">
        <v>879</v>
      </c>
      <c r="B522" s="22" t="s">
        <v>1013</v>
      </c>
      <c r="C522" s="22" t="s">
        <v>402</v>
      </c>
      <c r="D522" s="22" t="s">
        <v>40</v>
      </c>
      <c r="E522" s="119" t="s">
        <v>97</v>
      </c>
      <c r="F522" s="23"/>
      <c r="G522" s="22" t="s">
        <v>184</v>
      </c>
      <c r="H522" s="24">
        <v>5</v>
      </c>
      <c r="I522" s="118">
        <v>0</v>
      </c>
      <c r="J522" s="41">
        <v>17</v>
      </c>
      <c r="K522" s="41">
        <f>J522*(1-$N$11)</f>
        <v>17</v>
      </c>
      <c r="L522" s="121">
        <f>1-(K522/J522)</f>
        <v>0</v>
      </c>
      <c r="M522" s="34">
        <v>92000</v>
      </c>
      <c r="N522" s="122">
        <f t="shared" si="31"/>
        <v>0</v>
      </c>
    </row>
    <row r="523" spans="1:14" ht="15" customHeight="1">
      <c r="A523" s="21" t="s">
        <v>882</v>
      </c>
      <c r="B523" s="22" t="s">
        <v>1015</v>
      </c>
      <c r="C523" s="22" t="s">
        <v>402</v>
      </c>
      <c r="D523" s="22" t="s">
        <v>40</v>
      </c>
      <c r="E523" s="119" t="s">
        <v>97</v>
      </c>
      <c r="F523" s="23"/>
      <c r="G523" s="22" t="s">
        <v>184</v>
      </c>
      <c r="H523" s="24">
        <v>2</v>
      </c>
      <c r="I523" s="118">
        <v>0</v>
      </c>
      <c r="J523" s="41">
        <v>17</v>
      </c>
      <c r="K523" s="41">
        <f>J523*(1-$N$11)</f>
        <v>17</v>
      </c>
      <c r="L523" s="121">
        <f>1-(K523/J523)</f>
        <v>0</v>
      </c>
      <c r="M523" s="34">
        <v>92001</v>
      </c>
      <c r="N523" s="122">
        <f t="shared" si="31"/>
        <v>0</v>
      </c>
    </row>
    <row r="524" spans="1:14" ht="15" customHeight="1">
      <c r="A524" s="21" t="s">
        <v>884</v>
      </c>
      <c r="B524" s="22" t="s">
        <v>1017</v>
      </c>
      <c r="C524" s="22" t="s">
        <v>160</v>
      </c>
      <c r="D524" s="22" t="s">
        <v>40</v>
      </c>
      <c r="E524" s="119"/>
      <c r="F524" s="23"/>
      <c r="G524" s="22" t="s">
        <v>46</v>
      </c>
      <c r="H524" s="24">
        <v>4</v>
      </c>
      <c r="I524" s="118">
        <v>0</v>
      </c>
      <c r="J524" s="41">
        <v>12</v>
      </c>
      <c r="K524" s="125">
        <v>12</v>
      </c>
      <c r="L524" s="126" t="s">
        <v>47</v>
      </c>
      <c r="M524" s="34">
        <v>91847</v>
      </c>
      <c r="N524" s="122">
        <f t="shared" si="31"/>
        <v>0</v>
      </c>
    </row>
    <row r="525" spans="1:14" ht="15" customHeight="1">
      <c r="A525" s="21" t="s">
        <v>888</v>
      </c>
      <c r="B525" s="22" t="s">
        <v>1019</v>
      </c>
      <c r="C525" s="22" t="s">
        <v>160</v>
      </c>
      <c r="D525" s="22" t="s">
        <v>137</v>
      </c>
      <c r="E525" s="119"/>
      <c r="F525" s="23"/>
      <c r="G525" s="22" t="s">
        <v>46</v>
      </c>
      <c r="H525" s="24">
        <v>2000</v>
      </c>
      <c r="I525" s="118">
        <v>0</v>
      </c>
      <c r="J525" s="41">
        <v>8</v>
      </c>
      <c r="K525" s="125">
        <v>8</v>
      </c>
      <c r="L525" s="126" t="s">
        <v>47</v>
      </c>
      <c r="M525" s="34">
        <v>102023</v>
      </c>
      <c r="N525" s="122">
        <f t="shared" si="31"/>
        <v>0</v>
      </c>
    </row>
    <row r="526" spans="1:14" ht="15" customHeight="1">
      <c r="A526" s="21" t="s">
        <v>886</v>
      </c>
      <c r="B526" s="22" t="s">
        <v>1019</v>
      </c>
      <c r="C526" s="22" t="s">
        <v>160</v>
      </c>
      <c r="D526" s="22" t="s">
        <v>40</v>
      </c>
      <c r="E526" s="119"/>
      <c r="F526" s="23"/>
      <c r="G526" s="22" t="s">
        <v>46</v>
      </c>
      <c r="H526" s="24">
        <v>2000</v>
      </c>
      <c r="I526" s="118">
        <v>0</v>
      </c>
      <c r="J526" s="41">
        <v>12</v>
      </c>
      <c r="K526" s="125">
        <v>12</v>
      </c>
      <c r="L526" s="126" t="s">
        <v>47</v>
      </c>
      <c r="M526" s="34">
        <v>102025</v>
      </c>
      <c r="N526" s="122">
        <f t="shared" si="31"/>
        <v>0</v>
      </c>
    </row>
    <row r="527" spans="1:14" ht="15" customHeight="1">
      <c r="A527" s="21" t="s">
        <v>980</v>
      </c>
      <c r="B527" s="22" t="s">
        <v>1022</v>
      </c>
      <c r="C527" s="22" t="s">
        <v>160</v>
      </c>
      <c r="D527" s="22" t="s">
        <v>40</v>
      </c>
      <c r="E527" s="119"/>
      <c r="F527" s="23"/>
      <c r="G527" s="22" t="s">
        <v>46</v>
      </c>
      <c r="H527" s="24">
        <v>2000</v>
      </c>
      <c r="I527" s="118">
        <v>0</v>
      </c>
      <c r="J527" s="41">
        <v>12</v>
      </c>
      <c r="K527" s="125">
        <v>12</v>
      </c>
      <c r="L527" s="126" t="s">
        <v>47</v>
      </c>
      <c r="M527" s="34">
        <v>112914</v>
      </c>
      <c r="N527" s="122">
        <f t="shared" si="31"/>
        <v>0</v>
      </c>
    </row>
    <row r="528" spans="1:14" ht="15" customHeight="1">
      <c r="A528" s="21" t="s">
        <v>1040</v>
      </c>
      <c r="B528" s="22" t="s">
        <v>1024</v>
      </c>
      <c r="C528" s="22" t="s">
        <v>160</v>
      </c>
      <c r="D528" s="22" t="s">
        <v>40</v>
      </c>
      <c r="E528" s="119"/>
      <c r="F528" s="23"/>
      <c r="G528" s="22" t="s">
        <v>46</v>
      </c>
      <c r="H528" s="24">
        <v>377</v>
      </c>
      <c r="I528" s="118">
        <v>0</v>
      </c>
      <c r="J528" s="41">
        <v>12</v>
      </c>
      <c r="K528" s="125">
        <v>12</v>
      </c>
      <c r="L528" s="126" t="s">
        <v>47</v>
      </c>
      <c r="M528" s="34">
        <v>46204</v>
      </c>
      <c r="N528" s="122">
        <f t="shared" si="31"/>
        <v>0</v>
      </c>
    </row>
    <row r="529" spans="1:14" ht="15" customHeight="1">
      <c r="A529" s="21" t="s">
        <v>1042</v>
      </c>
      <c r="B529" s="22" t="s">
        <v>1026</v>
      </c>
      <c r="C529" s="22" t="s">
        <v>160</v>
      </c>
      <c r="D529" s="22" t="s">
        <v>40</v>
      </c>
      <c r="E529" s="119"/>
      <c r="F529" s="23" t="s">
        <v>364</v>
      </c>
      <c r="G529" s="22" t="s">
        <v>46</v>
      </c>
      <c r="H529" s="24">
        <v>2000</v>
      </c>
      <c r="I529" s="118">
        <v>0</v>
      </c>
      <c r="J529" s="41">
        <v>12</v>
      </c>
      <c r="K529" s="125">
        <v>12</v>
      </c>
      <c r="L529" s="126" t="s">
        <v>47</v>
      </c>
      <c r="M529" s="34">
        <v>33102</v>
      </c>
      <c r="N529" s="122">
        <f t="shared" si="31"/>
        <v>0</v>
      </c>
    </row>
    <row r="530" spans="1:14" ht="15" customHeight="1">
      <c r="A530" s="21" t="s">
        <v>1085</v>
      </c>
      <c r="B530" s="22" t="s">
        <v>1028</v>
      </c>
      <c r="C530" s="22" t="s">
        <v>160</v>
      </c>
      <c r="D530" s="22" t="s">
        <v>40</v>
      </c>
      <c r="E530" s="119"/>
      <c r="F530" s="23"/>
      <c r="G530" s="22" t="s">
        <v>46</v>
      </c>
      <c r="H530" s="24">
        <v>163</v>
      </c>
      <c r="I530" s="118">
        <v>0</v>
      </c>
      <c r="J530" s="41">
        <v>12</v>
      </c>
      <c r="K530" s="125">
        <v>12</v>
      </c>
      <c r="L530" s="126" t="s">
        <v>47</v>
      </c>
      <c r="M530" s="34">
        <v>110089</v>
      </c>
      <c r="N530" s="122">
        <f t="shared" si="31"/>
        <v>0</v>
      </c>
    </row>
    <row r="531" spans="1:14" ht="15" customHeight="1">
      <c r="A531" s="21" t="s">
        <v>1087</v>
      </c>
      <c r="B531" s="22" t="s">
        <v>1030</v>
      </c>
      <c r="C531" s="22" t="s">
        <v>44</v>
      </c>
      <c r="D531" s="22" t="s">
        <v>45</v>
      </c>
      <c r="E531" s="119"/>
      <c r="F531" s="23"/>
      <c r="G531" s="22" t="s">
        <v>46</v>
      </c>
      <c r="H531" s="24">
        <v>1</v>
      </c>
      <c r="I531" s="118">
        <v>0</v>
      </c>
      <c r="J531" s="41">
        <v>9.5</v>
      </c>
      <c r="K531" s="125">
        <v>9.5</v>
      </c>
      <c r="L531" s="126" t="s">
        <v>47</v>
      </c>
      <c r="M531" s="34">
        <v>127323</v>
      </c>
      <c r="N531" s="122">
        <f t="shared" si="31"/>
        <v>0</v>
      </c>
    </row>
    <row r="532" spans="1:14" ht="15" customHeight="1">
      <c r="A532" s="21" t="s">
        <v>1091</v>
      </c>
      <c r="B532" s="22" t="s">
        <v>1032</v>
      </c>
      <c r="C532" s="22" t="s">
        <v>44</v>
      </c>
      <c r="D532" s="22" t="s">
        <v>137</v>
      </c>
      <c r="E532" s="119"/>
      <c r="F532" s="23"/>
      <c r="G532" s="22" t="s">
        <v>46</v>
      </c>
      <c r="H532" s="24">
        <v>3</v>
      </c>
      <c r="I532" s="118">
        <v>0</v>
      </c>
      <c r="J532" s="41">
        <v>6</v>
      </c>
      <c r="K532" s="125">
        <v>6</v>
      </c>
      <c r="L532" s="126" t="s">
        <v>47</v>
      </c>
      <c r="M532" s="34">
        <v>119658</v>
      </c>
      <c r="N532" s="122">
        <f t="shared" ref="N532:N595" si="32">I532 * K532</f>
        <v>0</v>
      </c>
    </row>
    <row r="533" spans="1:14" ht="15" customHeight="1">
      <c r="A533" s="21" t="s">
        <v>1094</v>
      </c>
      <c r="B533" s="22" t="s">
        <v>1032</v>
      </c>
      <c r="C533" s="22" t="s">
        <v>44</v>
      </c>
      <c r="D533" s="22" t="s">
        <v>45</v>
      </c>
      <c r="E533" s="119"/>
      <c r="F533" s="23"/>
      <c r="G533" s="22" t="s">
        <v>46</v>
      </c>
      <c r="H533" s="24">
        <v>10</v>
      </c>
      <c r="I533" s="118">
        <v>0</v>
      </c>
      <c r="J533" s="41">
        <v>9.5</v>
      </c>
      <c r="K533" s="125">
        <v>9.5</v>
      </c>
      <c r="L533" s="126" t="s">
        <v>47</v>
      </c>
      <c r="M533" s="34">
        <v>119656</v>
      </c>
      <c r="N533" s="122">
        <f t="shared" si="32"/>
        <v>0</v>
      </c>
    </row>
    <row r="534" spans="1:14" ht="15" customHeight="1">
      <c r="A534" s="21" t="s">
        <v>1096</v>
      </c>
      <c r="B534" s="22" t="s">
        <v>1035</v>
      </c>
      <c r="C534" s="22" t="s">
        <v>44</v>
      </c>
      <c r="D534" s="22" t="s">
        <v>45</v>
      </c>
      <c r="E534" s="119"/>
      <c r="F534" s="23"/>
      <c r="G534" s="22" t="s">
        <v>46</v>
      </c>
      <c r="H534" s="24">
        <v>74</v>
      </c>
      <c r="I534" s="118">
        <v>0</v>
      </c>
      <c r="J534" s="41">
        <v>19</v>
      </c>
      <c r="K534" s="125">
        <v>19</v>
      </c>
      <c r="L534" s="126" t="s">
        <v>47</v>
      </c>
      <c r="M534" s="34"/>
      <c r="N534" s="122">
        <f t="shared" si="32"/>
        <v>0</v>
      </c>
    </row>
    <row r="535" spans="1:14" ht="15" customHeight="1">
      <c r="A535" s="21" t="s">
        <v>1100</v>
      </c>
      <c r="B535" s="22" t="s">
        <v>1037</v>
      </c>
      <c r="C535" s="22" t="s">
        <v>160</v>
      </c>
      <c r="D535" s="22" t="s">
        <v>40</v>
      </c>
      <c r="E535" s="119"/>
      <c r="F535" s="23" t="s">
        <v>173</v>
      </c>
      <c r="G535" s="22" t="s">
        <v>46</v>
      </c>
      <c r="H535" s="24">
        <v>83</v>
      </c>
      <c r="I535" s="118">
        <v>0</v>
      </c>
      <c r="J535" s="41">
        <v>12</v>
      </c>
      <c r="K535" s="125">
        <v>12</v>
      </c>
      <c r="L535" s="126" t="s">
        <v>47</v>
      </c>
      <c r="M535" s="34"/>
      <c r="N535" s="122">
        <f t="shared" si="32"/>
        <v>0</v>
      </c>
    </row>
    <row r="536" spans="1:14" ht="15" customHeight="1">
      <c r="A536" s="21" t="s">
        <v>1098</v>
      </c>
      <c r="B536" s="22" t="s">
        <v>1039</v>
      </c>
      <c r="C536" s="22" t="s">
        <v>44</v>
      </c>
      <c r="D536" s="22" t="s">
        <v>137</v>
      </c>
      <c r="E536" s="119" t="s">
        <v>97</v>
      </c>
      <c r="F536" s="23" t="s">
        <v>173</v>
      </c>
      <c r="G536" s="22" t="s">
        <v>142</v>
      </c>
      <c r="H536" s="24">
        <v>97</v>
      </c>
      <c r="I536" s="118">
        <v>0</v>
      </c>
      <c r="J536" s="41">
        <v>6</v>
      </c>
      <c r="K536" s="125">
        <v>6</v>
      </c>
      <c r="L536" s="126" t="s">
        <v>47</v>
      </c>
      <c r="M536" s="34">
        <v>92596</v>
      </c>
      <c r="N536" s="122">
        <f t="shared" si="32"/>
        <v>0</v>
      </c>
    </row>
    <row r="537" spans="1:14" ht="15" customHeight="1">
      <c r="A537" s="21" t="s">
        <v>1115</v>
      </c>
      <c r="B537" s="22" t="s">
        <v>1041</v>
      </c>
      <c r="C537" s="22" t="s">
        <v>39</v>
      </c>
      <c r="D537" s="22" t="s">
        <v>40</v>
      </c>
      <c r="E537" s="119" t="s">
        <v>97</v>
      </c>
      <c r="F537" s="23" t="s">
        <v>165</v>
      </c>
      <c r="G537" s="22"/>
      <c r="H537" s="24">
        <v>5</v>
      </c>
      <c r="I537" s="118">
        <v>0</v>
      </c>
      <c r="J537" s="41">
        <v>23.5</v>
      </c>
      <c r="K537" s="41">
        <f t="shared" ref="K537:K558" si="33">J537*(1-$N$11)</f>
        <v>23.5</v>
      </c>
      <c r="L537" s="121">
        <f t="shared" ref="L537:L558" si="34">1-(K537/J537)</f>
        <v>0</v>
      </c>
      <c r="M537" s="34">
        <v>5279</v>
      </c>
      <c r="N537" s="122">
        <f t="shared" si="32"/>
        <v>0</v>
      </c>
    </row>
    <row r="538" spans="1:14" ht="15" customHeight="1">
      <c r="A538" s="21" t="s">
        <v>1117</v>
      </c>
      <c r="B538" s="22" t="s">
        <v>1043</v>
      </c>
      <c r="C538" s="22" t="s">
        <v>39</v>
      </c>
      <c r="D538" s="22" t="s">
        <v>40</v>
      </c>
      <c r="E538" s="119" t="s">
        <v>97</v>
      </c>
      <c r="F538" s="23" t="s">
        <v>58</v>
      </c>
      <c r="G538" s="22"/>
      <c r="H538" s="24">
        <v>605</v>
      </c>
      <c r="I538" s="118">
        <v>0</v>
      </c>
      <c r="J538" s="41">
        <v>23.5</v>
      </c>
      <c r="K538" s="41">
        <f t="shared" si="33"/>
        <v>23.5</v>
      </c>
      <c r="L538" s="121">
        <f t="shared" si="34"/>
        <v>0</v>
      </c>
      <c r="M538" s="34">
        <v>51852</v>
      </c>
      <c r="N538" s="122">
        <f t="shared" si="32"/>
        <v>0</v>
      </c>
    </row>
    <row r="539" spans="1:14" ht="15" customHeight="1">
      <c r="A539" s="21" t="s">
        <v>1119</v>
      </c>
      <c r="B539" s="22" t="s">
        <v>1045</v>
      </c>
      <c r="C539" s="22" t="s">
        <v>399</v>
      </c>
      <c r="D539" s="22" t="s">
        <v>60</v>
      </c>
      <c r="E539" s="119"/>
      <c r="F539" s="23" t="s">
        <v>64</v>
      </c>
      <c r="G539" s="22"/>
      <c r="H539" s="24">
        <v>297</v>
      </c>
      <c r="I539" s="118">
        <v>0</v>
      </c>
      <c r="J539" s="41">
        <v>95</v>
      </c>
      <c r="K539" s="41">
        <f t="shared" si="33"/>
        <v>95</v>
      </c>
      <c r="L539" s="121">
        <f t="shared" si="34"/>
        <v>0</v>
      </c>
      <c r="M539" s="34"/>
      <c r="N539" s="122">
        <f t="shared" si="32"/>
        <v>0</v>
      </c>
    </row>
    <row r="540" spans="1:14" ht="15" customHeight="1">
      <c r="A540" s="21" t="s">
        <v>1150</v>
      </c>
      <c r="B540" s="22" t="s">
        <v>1047</v>
      </c>
      <c r="C540" s="22" t="s">
        <v>399</v>
      </c>
      <c r="D540" s="22" t="s">
        <v>51</v>
      </c>
      <c r="E540" s="119"/>
      <c r="F540" s="23" t="s">
        <v>340</v>
      </c>
      <c r="G540" s="22"/>
      <c r="H540" s="24">
        <v>10</v>
      </c>
      <c r="I540" s="118">
        <v>0</v>
      </c>
      <c r="J540" s="41">
        <v>105</v>
      </c>
      <c r="K540" s="41">
        <f t="shared" si="33"/>
        <v>105</v>
      </c>
      <c r="L540" s="121">
        <f t="shared" si="34"/>
        <v>0</v>
      </c>
      <c r="M540" s="34">
        <v>45284</v>
      </c>
      <c r="N540" s="122">
        <f t="shared" si="32"/>
        <v>0</v>
      </c>
    </row>
    <row r="541" spans="1:14" ht="15" customHeight="1">
      <c r="A541" s="21" t="s">
        <v>1152</v>
      </c>
      <c r="B541" s="22" t="s">
        <v>1049</v>
      </c>
      <c r="C541" s="22" t="s">
        <v>399</v>
      </c>
      <c r="D541" s="22" t="s">
        <v>51</v>
      </c>
      <c r="E541" s="119"/>
      <c r="F541" s="23" t="s">
        <v>222</v>
      </c>
      <c r="G541" s="22"/>
      <c r="H541" s="24">
        <v>874</v>
      </c>
      <c r="I541" s="118">
        <v>0</v>
      </c>
      <c r="J541" s="41">
        <v>55</v>
      </c>
      <c r="K541" s="41">
        <f t="shared" si="33"/>
        <v>55</v>
      </c>
      <c r="L541" s="121">
        <f t="shared" si="34"/>
        <v>0</v>
      </c>
      <c r="M541" s="34">
        <v>13658</v>
      </c>
      <c r="N541" s="122">
        <f t="shared" si="32"/>
        <v>0</v>
      </c>
    </row>
    <row r="542" spans="1:14" ht="15" customHeight="1">
      <c r="A542" s="21" t="s">
        <v>1153</v>
      </c>
      <c r="B542" s="22" t="s">
        <v>1049</v>
      </c>
      <c r="C542" s="22" t="s">
        <v>399</v>
      </c>
      <c r="D542" s="22" t="s">
        <v>60</v>
      </c>
      <c r="E542" s="119"/>
      <c r="F542" s="23" t="s">
        <v>227</v>
      </c>
      <c r="G542" s="22"/>
      <c r="H542" s="24">
        <v>170</v>
      </c>
      <c r="I542" s="118">
        <v>0</v>
      </c>
      <c r="J542" s="41">
        <v>65</v>
      </c>
      <c r="K542" s="41">
        <f t="shared" si="33"/>
        <v>65</v>
      </c>
      <c r="L542" s="121">
        <f t="shared" si="34"/>
        <v>0</v>
      </c>
      <c r="M542" s="34">
        <v>94022</v>
      </c>
      <c r="N542" s="122">
        <f t="shared" si="32"/>
        <v>0</v>
      </c>
    </row>
    <row r="543" spans="1:14" ht="15" customHeight="1">
      <c r="A543" s="21" t="s">
        <v>1155</v>
      </c>
      <c r="B543" s="22" t="s">
        <v>1052</v>
      </c>
      <c r="C543" s="22" t="s">
        <v>399</v>
      </c>
      <c r="D543" s="22" t="s">
        <v>51</v>
      </c>
      <c r="E543" s="119"/>
      <c r="F543" s="23" t="s">
        <v>340</v>
      </c>
      <c r="G543" s="22"/>
      <c r="H543" s="24">
        <v>37</v>
      </c>
      <c r="I543" s="118">
        <v>0</v>
      </c>
      <c r="J543" s="41">
        <v>55</v>
      </c>
      <c r="K543" s="41">
        <f t="shared" si="33"/>
        <v>55</v>
      </c>
      <c r="L543" s="121">
        <f t="shared" si="34"/>
        <v>0</v>
      </c>
      <c r="M543" s="34">
        <v>11490</v>
      </c>
      <c r="N543" s="122">
        <f t="shared" si="32"/>
        <v>0</v>
      </c>
    </row>
    <row r="544" spans="1:14" ht="15" customHeight="1">
      <c r="A544" s="21" t="s">
        <v>1157</v>
      </c>
      <c r="B544" s="22" t="s">
        <v>1052</v>
      </c>
      <c r="C544" s="22" t="s">
        <v>399</v>
      </c>
      <c r="D544" s="22" t="s">
        <v>60</v>
      </c>
      <c r="E544" s="119"/>
      <c r="F544" s="23" t="s">
        <v>52</v>
      </c>
      <c r="G544" s="22"/>
      <c r="H544" s="24">
        <v>1</v>
      </c>
      <c r="I544" s="118">
        <v>0</v>
      </c>
      <c r="J544" s="41">
        <v>75</v>
      </c>
      <c r="K544" s="41">
        <f t="shared" si="33"/>
        <v>75</v>
      </c>
      <c r="L544" s="121">
        <f t="shared" si="34"/>
        <v>0</v>
      </c>
      <c r="M544" s="34">
        <v>25249</v>
      </c>
      <c r="N544" s="122">
        <f t="shared" si="32"/>
        <v>0</v>
      </c>
    </row>
    <row r="545" spans="1:14" ht="15" customHeight="1">
      <c r="A545" s="21" t="s">
        <v>1159</v>
      </c>
      <c r="B545" s="22" t="s">
        <v>1052</v>
      </c>
      <c r="C545" s="22" t="s">
        <v>399</v>
      </c>
      <c r="D545" s="22" t="s">
        <v>55</v>
      </c>
      <c r="E545" s="119"/>
      <c r="F545" s="23" t="s">
        <v>61</v>
      </c>
      <c r="G545" s="22"/>
      <c r="H545" s="24">
        <v>115</v>
      </c>
      <c r="I545" s="118">
        <v>0</v>
      </c>
      <c r="J545" s="41">
        <v>110</v>
      </c>
      <c r="K545" s="41">
        <f t="shared" si="33"/>
        <v>110</v>
      </c>
      <c r="L545" s="121">
        <f t="shared" si="34"/>
        <v>0</v>
      </c>
      <c r="M545" s="34">
        <v>11489</v>
      </c>
      <c r="N545" s="122">
        <f t="shared" si="32"/>
        <v>0</v>
      </c>
    </row>
    <row r="546" spans="1:14" ht="15" customHeight="1">
      <c r="A546" s="21" t="s">
        <v>1161</v>
      </c>
      <c r="B546" s="22" t="s">
        <v>1056</v>
      </c>
      <c r="C546" s="22" t="s">
        <v>399</v>
      </c>
      <c r="D546" s="22" t="s">
        <v>51</v>
      </c>
      <c r="E546" s="119"/>
      <c r="F546" s="23" t="s">
        <v>85</v>
      </c>
      <c r="G546" s="22"/>
      <c r="H546" s="24">
        <v>2</v>
      </c>
      <c r="I546" s="118">
        <v>0</v>
      </c>
      <c r="J546" s="41">
        <v>75</v>
      </c>
      <c r="K546" s="41">
        <f t="shared" si="33"/>
        <v>75</v>
      </c>
      <c r="L546" s="121">
        <f t="shared" si="34"/>
        <v>0</v>
      </c>
      <c r="M546" s="34">
        <v>54854</v>
      </c>
      <c r="N546" s="122">
        <f t="shared" si="32"/>
        <v>0</v>
      </c>
    </row>
    <row r="547" spans="1:14" ht="15" customHeight="1">
      <c r="A547" s="21" t="s">
        <v>1162</v>
      </c>
      <c r="B547" s="22" t="s">
        <v>1058</v>
      </c>
      <c r="C547" s="22" t="s">
        <v>399</v>
      </c>
      <c r="D547" s="22" t="s">
        <v>40</v>
      </c>
      <c r="E547" s="119" t="s">
        <v>97</v>
      </c>
      <c r="F547" s="23" t="s">
        <v>340</v>
      </c>
      <c r="G547" s="22"/>
      <c r="H547" s="24">
        <v>2000</v>
      </c>
      <c r="I547" s="118">
        <v>0</v>
      </c>
      <c r="J547" s="41">
        <v>30</v>
      </c>
      <c r="K547" s="41">
        <f t="shared" si="33"/>
        <v>30</v>
      </c>
      <c r="L547" s="121">
        <f t="shared" si="34"/>
        <v>0</v>
      </c>
      <c r="M547" s="34">
        <v>15368</v>
      </c>
      <c r="N547" s="122">
        <f t="shared" si="32"/>
        <v>0</v>
      </c>
    </row>
    <row r="548" spans="1:14" ht="15" customHeight="1">
      <c r="A548" s="21" t="s">
        <v>1164</v>
      </c>
      <c r="B548" s="22" t="s">
        <v>1058</v>
      </c>
      <c r="C548" s="22" t="s">
        <v>399</v>
      </c>
      <c r="D548" s="22" t="s">
        <v>60</v>
      </c>
      <c r="E548" s="119" t="s">
        <v>97</v>
      </c>
      <c r="F548" s="23" t="s">
        <v>52</v>
      </c>
      <c r="G548" s="22"/>
      <c r="H548" s="24">
        <v>212</v>
      </c>
      <c r="I548" s="118">
        <v>0</v>
      </c>
      <c r="J548" s="41">
        <v>60</v>
      </c>
      <c r="K548" s="41">
        <f t="shared" si="33"/>
        <v>60</v>
      </c>
      <c r="L548" s="121">
        <f t="shared" si="34"/>
        <v>0</v>
      </c>
      <c r="M548" s="34">
        <v>35474</v>
      </c>
      <c r="N548" s="122">
        <f t="shared" si="32"/>
        <v>0</v>
      </c>
    </row>
    <row r="549" spans="1:14" ht="15" customHeight="1">
      <c r="A549" s="21" t="s">
        <v>1165</v>
      </c>
      <c r="B549" s="22" t="s">
        <v>1061</v>
      </c>
      <c r="C549" s="22" t="s">
        <v>399</v>
      </c>
      <c r="D549" s="22" t="s">
        <v>60</v>
      </c>
      <c r="E549" s="119" t="s">
        <v>97</v>
      </c>
      <c r="F549" s="23" t="s">
        <v>52</v>
      </c>
      <c r="G549" s="22"/>
      <c r="H549" s="24">
        <v>50</v>
      </c>
      <c r="I549" s="118">
        <v>0</v>
      </c>
      <c r="J549" s="41">
        <v>75</v>
      </c>
      <c r="K549" s="41">
        <f t="shared" si="33"/>
        <v>75</v>
      </c>
      <c r="L549" s="121">
        <f t="shared" si="34"/>
        <v>0</v>
      </c>
      <c r="M549" s="34">
        <v>60987</v>
      </c>
      <c r="N549" s="122">
        <f t="shared" si="32"/>
        <v>0</v>
      </c>
    </row>
    <row r="550" spans="1:14" ht="15" customHeight="1">
      <c r="A550" s="21" t="s">
        <v>1169</v>
      </c>
      <c r="B550" s="22" t="s">
        <v>1063</v>
      </c>
      <c r="C550" s="22" t="s">
        <v>399</v>
      </c>
      <c r="D550" s="22" t="s">
        <v>60</v>
      </c>
      <c r="E550" s="119" t="s">
        <v>97</v>
      </c>
      <c r="F550" s="23" t="s">
        <v>52</v>
      </c>
      <c r="G550" s="22"/>
      <c r="H550" s="24">
        <v>50</v>
      </c>
      <c r="I550" s="118">
        <v>0</v>
      </c>
      <c r="J550" s="41">
        <v>75</v>
      </c>
      <c r="K550" s="41">
        <f t="shared" si="33"/>
        <v>75</v>
      </c>
      <c r="L550" s="121">
        <f t="shared" si="34"/>
        <v>0</v>
      </c>
      <c r="M550" s="34">
        <v>35475</v>
      </c>
      <c r="N550" s="122">
        <f t="shared" si="32"/>
        <v>0</v>
      </c>
    </row>
    <row r="551" spans="1:14" ht="15" customHeight="1">
      <c r="A551" s="21" t="s">
        <v>1167</v>
      </c>
      <c r="B551" s="22" t="s">
        <v>1065</v>
      </c>
      <c r="C551" s="22" t="s">
        <v>399</v>
      </c>
      <c r="D551" s="22" t="s">
        <v>55</v>
      </c>
      <c r="E551" s="119" t="s">
        <v>97</v>
      </c>
      <c r="F551" s="23" t="s">
        <v>56</v>
      </c>
      <c r="G551" s="22"/>
      <c r="H551" s="24">
        <v>80</v>
      </c>
      <c r="I551" s="118">
        <v>0</v>
      </c>
      <c r="J551" s="41">
        <v>110</v>
      </c>
      <c r="K551" s="41">
        <f t="shared" si="33"/>
        <v>110</v>
      </c>
      <c r="L551" s="121">
        <f t="shared" si="34"/>
        <v>0</v>
      </c>
      <c r="M551" s="34">
        <v>92501</v>
      </c>
      <c r="N551" s="122">
        <f t="shared" si="32"/>
        <v>0</v>
      </c>
    </row>
    <row r="552" spans="1:14" ht="15" customHeight="1">
      <c r="A552" s="21" t="s">
        <v>1170</v>
      </c>
      <c r="B552" s="22" t="s">
        <v>1067</v>
      </c>
      <c r="C552" s="22" t="s">
        <v>399</v>
      </c>
      <c r="D552" s="22" t="s">
        <v>40</v>
      </c>
      <c r="E552" s="119" t="s">
        <v>97</v>
      </c>
      <c r="F552" s="23" t="s">
        <v>52</v>
      </c>
      <c r="G552" s="22"/>
      <c r="H552" s="24">
        <v>2</v>
      </c>
      <c r="I552" s="118">
        <v>0</v>
      </c>
      <c r="J552" s="41">
        <v>30</v>
      </c>
      <c r="K552" s="41">
        <f t="shared" si="33"/>
        <v>30</v>
      </c>
      <c r="L552" s="121">
        <f t="shared" si="34"/>
        <v>0</v>
      </c>
      <c r="M552" s="34">
        <v>92644</v>
      </c>
      <c r="N552" s="122">
        <f t="shared" si="32"/>
        <v>0</v>
      </c>
    </row>
    <row r="553" spans="1:14" ht="15" customHeight="1">
      <c r="A553" s="21" t="s">
        <v>1174</v>
      </c>
      <c r="B553" s="22" t="s">
        <v>1069</v>
      </c>
      <c r="C553" s="22" t="s">
        <v>399</v>
      </c>
      <c r="D553" s="22" t="s">
        <v>51</v>
      </c>
      <c r="E553" s="119"/>
      <c r="F553" s="23" t="s">
        <v>222</v>
      </c>
      <c r="G553" s="22"/>
      <c r="H553" s="24">
        <v>701</v>
      </c>
      <c r="I553" s="118">
        <v>0</v>
      </c>
      <c r="J553" s="41">
        <v>75</v>
      </c>
      <c r="K553" s="41">
        <f t="shared" si="33"/>
        <v>75</v>
      </c>
      <c r="L553" s="121">
        <f t="shared" si="34"/>
        <v>0</v>
      </c>
      <c r="M553" s="34">
        <v>60150</v>
      </c>
      <c r="N553" s="122">
        <f t="shared" si="32"/>
        <v>0</v>
      </c>
    </row>
    <row r="554" spans="1:14" ht="15" customHeight="1">
      <c r="A554" s="21" t="s">
        <v>1175</v>
      </c>
      <c r="B554" s="22" t="s">
        <v>1071</v>
      </c>
      <c r="C554" s="22" t="s">
        <v>399</v>
      </c>
      <c r="D554" s="22" t="s">
        <v>51</v>
      </c>
      <c r="E554" s="119"/>
      <c r="F554" s="23" t="s">
        <v>85</v>
      </c>
      <c r="G554" s="22"/>
      <c r="H554" s="24">
        <v>6</v>
      </c>
      <c r="I554" s="118">
        <v>0</v>
      </c>
      <c r="J554" s="41">
        <v>105</v>
      </c>
      <c r="K554" s="41">
        <f t="shared" si="33"/>
        <v>105</v>
      </c>
      <c r="L554" s="121">
        <f t="shared" si="34"/>
        <v>0</v>
      </c>
      <c r="M554" s="34">
        <v>91722</v>
      </c>
      <c r="N554" s="122">
        <f t="shared" si="32"/>
        <v>0</v>
      </c>
    </row>
    <row r="555" spans="1:14" ht="15" customHeight="1">
      <c r="A555" s="21" t="s">
        <v>1172</v>
      </c>
      <c r="B555" s="22" t="s">
        <v>1073</v>
      </c>
      <c r="C555" s="22" t="s">
        <v>399</v>
      </c>
      <c r="D555" s="22" t="s">
        <v>40</v>
      </c>
      <c r="E555" s="119"/>
      <c r="F555" s="23" t="s">
        <v>141</v>
      </c>
      <c r="G555" s="22"/>
      <c r="H555" s="24">
        <v>20</v>
      </c>
      <c r="I555" s="118">
        <v>0</v>
      </c>
      <c r="J555" s="41">
        <v>25.5</v>
      </c>
      <c r="K555" s="41">
        <f t="shared" si="33"/>
        <v>25.5</v>
      </c>
      <c r="L555" s="121">
        <f t="shared" si="34"/>
        <v>0</v>
      </c>
      <c r="M555" s="34">
        <v>91617</v>
      </c>
      <c r="N555" s="122">
        <f t="shared" si="32"/>
        <v>0</v>
      </c>
    </row>
    <row r="556" spans="1:14" ht="15" customHeight="1">
      <c r="A556" s="21" t="s">
        <v>1177</v>
      </c>
      <c r="B556" s="22" t="s">
        <v>1075</v>
      </c>
      <c r="C556" s="22" t="s">
        <v>399</v>
      </c>
      <c r="D556" s="22" t="s">
        <v>51</v>
      </c>
      <c r="E556" s="119"/>
      <c r="F556" s="23" t="s">
        <v>227</v>
      </c>
      <c r="G556" s="22"/>
      <c r="H556" s="24">
        <v>568</v>
      </c>
      <c r="I556" s="118">
        <v>0</v>
      </c>
      <c r="J556" s="41">
        <v>55</v>
      </c>
      <c r="K556" s="41">
        <f t="shared" si="33"/>
        <v>55</v>
      </c>
      <c r="L556" s="121">
        <f t="shared" si="34"/>
        <v>0</v>
      </c>
      <c r="M556" s="34">
        <v>35771</v>
      </c>
      <c r="N556" s="122">
        <f t="shared" si="32"/>
        <v>0</v>
      </c>
    </row>
    <row r="557" spans="1:14" ht="15" customHeight="1">
      <c r="A557" s="21" t="s">
        <v>1178</v>
      </c>
      <c r="B557" s="22" t="s">
        <v>1075</v>
      </c>
      <c r="C557" s="22" t="s">
        <v>399</v>
      </c>
      <c r="D557" s="22" t="s">
        <v>51</v>
      </c>
      <c r="E557" s="119"/>
      <c r="F557" s="84" t="s">
        <v>165</v>
      </c>
      <c r="G557" s="22"/>
      <c r="H557" s="24">
        <v>436</v>
      </c>
      <c r="I557" s="118"/>
      <c r="J557" s="41">
        <v>55</v>
      </c>
      <c r="K557" s="41">
        <f t="shared" si="33"/>
        <v>55</v>
      </c>
      <c r="L557" s="121">
        <f t="shared" si="34"/>
        <v>0</v>
      </c>
      <c r="M557" s="34"/>
      <c r="N557" s="122">
        <f t="shared" si="32"/>
        <v>0</v>
      </c>
    </row>
    <row r="558" spans="1:14" ht="15" customHeight="1">
      <c r="A558" s="21" t="s">
        <v>1180</v>
      </c>
      <c r="B558" s="22" t="s">
        <v>1075</v>
      </c>
      <c r="C558" s="22" t="s">
        <v>399</v>
      </c>
      <c r="D558" s="22" t="s">
        <v>55</v>
      </c>
      <c r="E558" s="119"/>
      <c r="F558" s="23" t="s">
        <v>58</v>
      </c>
      <c r="G558" s="22"/>
      <c r="H558" s="24">
        <v>149</v>
      </c>
      <c r="I558" s="118">
        <v>0</v>
      </c>
      <c r="J558" s="41">
        <v>115</v>
      </c>
      <c r="K558" s="41">
        <f t="shared" si="33"/>
        <v>115</v>
      </c>
      <c r="L558" s="121">
        <f t="shared" si="34"/>
        <v>0</v>
      </c>
      <c r="M558" s="34">
        <v>92215</v>
      </c>
      <c r="N558" s="122">
        <f t="shared" si="32"/>
        <v>0</v>
      </c>
    </row>
    <row r="559" spans="1:14" ht="15" customHeight="1">
      <c r="A559" s="21" t="s">
        <v>1182</v>
      </c>
      <c r="B559" s="22" t="s">
        <v>1078</v>
      </c>
      <c r="C559" s="22" t="s">
        <v>44</v>
      </c>
      <c r="D559" s="22" t="s">
        <v>137</v>
      </c>
      <c r="E559" s="119"/>
      <c r="F559" s="23"/>
      <c r="G559" s="22" t="s">
        <v>46</v>
      </c>
      <c r="H559" s="24">
        <v>50</v>
      </c>
      <c r="I559" s="118">
        <v>0</v>
      </c>
      <c r="J559" s="41">
        <v>6</v>
      </c>
      <c r="K559" s="125">
        <v>6</v>
      </c>
      <c r="L559" s="126" t="s">
        <v>47</v>
      </c>
      <c r="M559" s="34">
        <v>104546</v>
      </c>
      <c r="N559" s="122">
        <f t="shared" si="32"/>
        <v>0</v>
      </c>
    </row>
    <row r="560" spans="1:14" ht="15" customHeight="1">
      <c r="A560" s="21" t="s">
        <v>1184</v>
      </c>
      <c r="B560" s="22" t="s">
        <v>1080</v>
      </c>
      <c r="C560" s="22" t="s">
        <v>44</v>
      </c>
      <c r="D560" s="22" t="s">
        <v>45</v>
      </c>
      <c r="E560" s="119"/>
      <c r="F560" s="23"/>
      <c r="G560" s="22" t="s">
        <v>46</v>
      </c>
      <c r="H560" s="24">
        <v>14</v>
      </c>
      <c r="I560" s="118">
        <v>0</v>
      </c>
      <c r="J560" s="41">
        <v>9.5</v>
      </c>
      <c r="K560" s="125">
        <v>9.5</v>
      </c>
      <c r="L560" s="126" t="s">
        <v>47</v>
      </c>
      <c r="M560" s="34">
        <v>92021</v>
      </c>
      <c r="N560" s="122">
        <f t="shared" si="32"/>
        <v>0</v>
      </c>
    </row>
    <row r="561" spans="1:14" ht="15" customHeight="1">
      <c r="A561" s="21" t="s">
        <v>1259</v>
      </c>
      <c r="B561" s="22" t="s">
        <v>1082</v>
      </c>
      <c r="C561" s="22" t="s">
        <v>201</v>
      </c>
      <c r="D561" s="22" t="s">
        <v>137</v>
      </c>
      <c r="E561" s="119" t="s">
        <v>147</v>
      </c>
      <c r="F561" s="23" t="s">
        <v>138</v>
      </c>
      <c r="G561" s="22" t="s">
        <v>46</v>
      </c>
      <c r="H561" s="24">
        <v>425</v>
      </c>
      <c r="I561" s="118">
        <v>0</v>
      </c>
      <c r="J561" s="41">
        <v>6</v>
      </c>
      <c r="K561" s="125">
        <v>6</v>
      </c>
      <c r="L561" s="124" t="s">
        <v>47</v>
      </c>
      <c r="M561" s="34">
        <v>110106</v>
      </c>
      <c r="N561" s="122">
        <f t="shared" si="32"/>
        <v>0</v>
      </c>
    </row>
    <row r="562" spans="1:14" ht="15" customHeight="1">
      <c r="A562" s="21" t="s">
        <v>1262</v>
      </c>
      <c r="B562" s="22" t="s">
        <v>1084</v>
      </c>
      <c r="C562" s="22" t="s">
        <v>50</v>
      </c>
      <c r="D562" s="22" t="s">
        <v>55</v>
      </c>
      <c r="E562" s="119"/>
      <c r="F562" s="23" t="s">
        <v>408</v>
      </c>
      <c r="G562" s="22"/>
      <c r="H562" s="24">
        <v>32</v>
      </c>
      <c r="I562" s="118">
        <v>0</v>
      </c>
      <c r="J562" s="41">
        <v>115</v>
      </c>
      <c r="K562" s="41">
        <f>J562*(1-$N$11)</f>
        <v>115</v>
      </c>
      <c r="L562" s="121">
        <f>1-(K562/J562)</f>
        <v>0</v>
      </c>
      <c r="M562" s="34">
        <v>92588</v>
      </c>
      <c r="N562" s="122">
        <f t="shared" si="32"/>
        <v>0</v>
      </c>
    </row>
    <row r="563" spans="1:14" ht="15" customHeight="1">
      <c r="A563" s="21" t="s">
        <v>1265</v>
      </c>
      <c r="B563" s="22" t="s">
        <v>1086</v>
      </c>
      <c r="C563" s="22" t="s">
        <v>39</v>
      </c>
      <c r="D563" s="22" t="s">
        <v>40</v>
      </c>
      <c r="E563" s="119" t="s">
        <v>97</v>
      </c>
      <c r="F563" s="23" t="s">
        <v>41</v>
      </c>
      <c r="G563" s="22"/>
      <c r="H563" s="24">
        <v>25</v>
      </c>
      <c r="I563" s="118">
        <v>0</v>
      </c>
      <c r="J563" s="41">
        <v>19</v>
      </c>
      <c r="K563" s="41">
        <f>J563*(1-$N$11)</f>
        <v>19</v>
      </c>
      <c r="L563" s="121">
        <f>1-(K563/J563)</f>
        <v>0</v>
      </c>
      <c r="M563" s="34">
        <v>7724</v>
      </c>
      <c r="N563" s="122">
        <f t="shared" si="32"/>
        <v>0</v>
      </c>
    </row>
    <row r="564" spans="1:14" ht="15" customHeight="1">
      <c r="A564" s="21" t="s">
        <v>1269</v>
      </c>
      <c r="B564" s="22" t="s">
        <v>1088</v>
      </c>
      <c r="C564" s="22" t="s">
        <v>39</v>
      </c>
      <c r="D564" s="22" t="s">
        <v>40</v>
      </c>
      <c r="E564" s="119" t="s">
        <v>97</v>
      </c>
      <c r="F564" s="23" t="s">
        <v>41</v>
      </c>
      <c r="G564" s="22"/>
      <c r="H564" s="24">
        <v>27</v>
      </c>
      <c r="I564" s="118">
        <v>0</v>
      </c>
      <c r="J564" s="41">
        <v>19</v>
      </c>
      <c r="K564" s="41">
        <f>J564*(1-$N$11)</f>
        <v>19</v>
      </c>
      <c r="L564" s="121">
        <f>1-(K564/J564)</f>
        <v>0</v>
      </c>
      <c r="M564" s="34">
        <v>8129</v>
      </c>
      <c r="N564" s="122">
        <f t="shared" si="32"/>
        <v>0</v>
      </c>
    </row>
    <row r="565" spans="1:14" ht="15" customHeight="1">
      <c r="A565" s="21" t="s">
        <v>1271</v>
      </c>
      <c r="B565" s="22" t="s">
        <v>1090</v>
      </c>
      <c r="C565" s="22" t="s">
        <v>44</v>
      </c>
      <c r="D565" s="22" t="s">
        <v>137</v>
      </c>
      <c r="E565" s="119"/>
      <c r="F565" s="23" t="s">
        <v>364</v>
      </c>
      <c r="G565" s="22"/>
      <c r="H565" s="24">
        <v>28</v>
      </c>
      <c r="I565" s="118">
        <v>0</v>
      </c>
      <c r="J565" s="41">
        <v>6</v>
      </c>
      <c r="K565" s="125">
        <v>6</v>
      </c>
      <c r="L565" s="126" t="s">
        <v>47</v>
      </c>
      <c r="M565" s="34">
        <v>92870</v>
      </c>
      <c r="N565" s="122">
        <f t="shared" si="32"/>
        <v>0</v>
      </c>
    </row>
    <row r="566" spans="1:14" ht="15" customHeight="1">
      <c r="A566" s="21" t="s">
        <v>1272</v>
      </c>
      <c r="B566" s="22" t="s">
        <v>1092</v>
      </c>
      <c r="C566" s="22" t="s">
        <v>39</v>
      </c>
      <c r="D566" s="22" t="s">
        <v>1093</v>
      </c>
      <c r="E566" s="119"/>
      <c r="F566" s="23" t="s">
        <v>150</v>
      </c>
      <c r="G566" s="22"/>
      <c r="H566" s="24">
        <v>222</v>
      </c>
      <c r="I566" s="118">
        <v>0</v>
      </c>
      <c r="J566" s="41">
        <v>55</v>
      </c>
      <c r="K566" s="41">
        <f t="shared" ref="K566:K583" si="35">J566*(1-$N$11)</f>
        <v>55</v>
      </c>
      <c r="L566" s="121">
        <f t="shared" ref="L566:L583" si="36">1-(K566/J566)</f>
        <v>0</v>
      </c>
      <c r="M566" s="34"/>
      <c r="N566" s="122">
        <f t="shared" si="32"/>
        <v>0</v>
      </c>
    </row>
    <row r="567" spans="1:14" ht="15" customHeight="1">
      <c r="A567" s="21" t="s">
        <v>1274</v>
      </c>
      <c r="B567" s="22" t="s">
        <v>1095</v>
      </c>
      <c r="C567" s="22" t="s">
        <v>39</v>
      </c>
      <c r="D567" s="22" t="s">
        <v>55</v>
      </c>
      <c r="E567" s="119"/>
      <c r="F567" s="23" t="s">
        <v>56</v>
      </c>
      <c r="G567" s="22"/>
      <c r="H567" s="24">
        <v>390</v>
      </c>
      <c r="I567" s="118">
        <v>0</v>
      </c>
      <c r="J567" s="41">
        <v>90</v>
      </c>
      <c r="K567" s="41">
        <f t="shared" si="35"/>
        <v>90</v>
      </c>
      <c r="L567" s="121">
        <f t="shared" si="36"/>
        <v>0</v>
      </c>
      <c r="M567" s="34">
        <v>92716</v>
      </c>
      <c r="N567" s="122">
        <f t="shared" si="32"/>
        <v>0</v>
      </c>
    </row>
    <row r="568" spans="1:14" ht="15" customHeight="1">
      <c r="A568" s="21" t="s">
        <v>1275</v>
      </c>
      <c r="B568" s="22" t="s">
        <v>1097</v>
      </c>
      <c r="C568" s="22" t="s">
        <v>39</v>
      </c>
      <c r="D568" s="22" t="s">
        <v>55</v>
      </c>
      <c r="E568" s="119"/>
      <c r="F568" s="23" t="s">
        <v>61</v>
      </c>
      <c r="G568" s="22"/>
      <c r="H568" s="24">
        <v>327</v>
      </c>
      <c r="I568" s="118">
        <v>0</v>
      </c>
      <c r="J568" s="41">
        <v>90</v>
      </c>
      <c r="K568" s="41">
        <f t="shared" si="35"/>
        <v>90</v>
      </c>
      <c r="L568" s="121">
        <f t="shared" si="36"/>
        <v>0</v>
      </c>
      <c r="M568" s="34">
        <v>92291</v>
      </c>
      <c r="N568" s="122">
        <f t="shared" si="32"/>
        <v>0</v>
      </c>
    </row>
    <row r="569" spans="1:14" ht="15" customHeight="1">
      <c r="A569" s="21" t="s">
        <v>1277</v>
      </c>
      <c r="B569" s="22" t="s">
        <v>1099</v>
      </c>
      <c r="C569" s="22" t="s">
        <v>39</v>
      </c>
      <c r="D569" s="22" t="s">
        <v>1093</v>
      </c>
      <c r="E569" s="119"/>
      <c r="F569" s="23" t="s">
        <v>85</v>
      </c>
      <c r="G569" s="22"/>
      <c r="H569" s="24">
        <v>172</v>
      </c>
      <c r="I569" s="118">
        <v>0</v>
      </c>
      <c r="J569" s="41">
        <v>55</v>
      </c>
      <c r="K569" s="41">
        <f t="shared" si="35"/>
        <v>55</v>
      </c>
      <c r="L569" s="121">
        <f t="shared" si="36"/>
        <v>0</v>
      </c>
      <c r="M569" s="34">
        <v>92002</v>
      </c>
      <c r="N569" s="122">
        <f t="shared" si="32"/>
        <v>0</v>
      </c>
    </row>
    <row r="570" spans="1:14" ht="15" customHeight="1">
      <c r="A570" s="21" t="s">
        <v>1278</v>
      </c>
      <c r="B570" s="22" t="s">
        <v>1099</v>
      </c>
      <c r="C570" s="22" t="s">
        <v>39</v>
      </c>
      <c r="D570" s="22" t="s">
        <v>55</v>
      </c>
      <c r="E570" s="119"/>
      <c r="F570" s="23" t="s">
        <v>61</v>
      </c>
      <c r="G570" s="22"/>
      <c r="H570" s="24">
        <v>131</v>
      </c>
      <c r="I570" s="118">
        <v>0</v>
      </c>
      <c r="J570" s="41">
        <v>90</v>
      </c>
      <c r="K570" s="41">
        <f t="shared" si="35"/>
        <v>90</v>
      </c>
      <c r="L570" s="121">
        <f t="shared" si="36"/>
        <v>0</v>
      </c>
      <c r="M570" s="34">
        <v>92292</v>
      </c>
      <c r="N570" s="122">
        <f t="shared" si="32"/>
        <v>0</v>
      </c>
    </row>
    <row r="571" spans="1:14" ht="15" customHeight="1">
      <c r="A571" s="21" t="s">
        <v>1280</v>
      </c>
      <c r="B571" s="22" t="s">
        <v>1102</v>
      </c>
      <c r="C571" s="22" t="s">
        <v>1911</v>
      </c>
      <c r="D571" s="22" t="s">
        <v>60</v>
      </c>
      <c r="E571" s="119"/>
      <c r="F571" s="84" t="s">
        <v>1882</v>
      </c>
      <c r="G571" s="22"/>
      <c r="H571" s="24">
        <v>565</v>
      </c>
      <c r="I571" s="118">
        <v>0</v>
      </c>
      <c r="J571" s="41">
        <v>70</v>
      </c>
      <c r="K571" s="41">
        <f t="shared" si="35"/>
        <v>70</v>
      </c>
      <c r="L571" s="121">
        <f t="shared" si="36"/>
        <v>0</v>
      </c>
      <c r="M571" s="34">
        <v>91569</v>
      </c>
      <c r="N571" s="122">
        <f t="shared" si="32"/>
        <v>0</v>
      </c>
    </row>
    <row r="572" spans="1:14" ht="15" customHeight="1">
      <c r="A572" s="21" t="s">
        <v>1306</v>
      </c>
      <c r="B572" s="22" t="s">
        <v>1104</v>
      </c>
      <c r="C572" s="22" t="s">
        <v>1911</v>
      </c>
      <c r="D572" s="22" t="s">
        <v>51</v>
      </c>
      <c r="E572" s="119"/>
      <c r="F572" s="23" t="s">
        <v>56</v>
      </c>
      <c r="G572" s="22"/>
      <c r="H572" s="24">
        <v>38</v>
      </c>
      <c r="I572" s="118">
        <v>0</v>
      </c>
      <c r="J572" s="41">
        <v>42</v>
      </c>
      <c r="K572" s="41">
        <f t="shared" si="35"/>
        <v>42</v>
      </c>
      <c r="L572" s="121">
        <f t="shared" si="36"/>
        <v>0</v>
      </c>
      <c r="M572" s="34">
        <v>26818</v>
      </c>
      <c r="N572" s="122">
        <f t="shared" si="32"/>
        <v>0</v>
      </c>
    </row>
    <row r="573" spans="1:14" ht="15" customHeight="1">
      <c r="A573" s="21" t="s">
        <v>1308</v>
      </c>
      <c r="B573" s="22" t="s">
        <v>1104</v>
      </c>
      <c r="C573" s="22" t="s">
        <v>1911</v>
      </c>
      <c r="D573" s="22" t="s">
        <v>60</v>
      </c>
      <c r="E573" s="119"/>
      <c r="F573" s="23" t="s">
        <v>276</v>
      </c>
      <c r="G573" s="22"/>
      <c r="H573" s="24">
        <v>165</v>
      </c>
      <c r="I573" s="118">
        <v>0</v>
      </c>
      <c r="J573" s="41">
        <v>70</v>
      </c>
      <c r="K573" s="41">
        <f t="shared" si="35"/>
        <v>70</v>
      </c>
      <c r="L573" s="121">
        <f t="shared" si="36"/>
        <v>0</v>
      </c>
      <c r="M573" s="34">
        <v>13358</v>
      </c>
      <c r="N573" s="122">
        <f t="shared" si="32"/>
        <v>0</v>
      </c>
    </row>
    <row r="574" spans="1:14" ht="15" customHeight="1">
      <c r="A574" s="21" t="s">
        <v>1310</v>
      </c>
      <c r="B574" s="22" t="s">
        <v>1107</v>
      </c>
      <c r="C574" s="22" t="s">
        <v>1913</v>
      </c>
      <c r="D574" s="22" t="s">
        <v>51</v>
      </c>
      <c r="E574" s="119"/>
      <c r="F574" s="23" t="s">
        <v>56</v>
      </c>
      <c r="G574" s="22"/>
      <c r="H574" s="24">
        <v>234</v>
      </c>
      <c r="I574" s="118">
        <v>0</v>
      </c>
      <c r="J574" s="41">
        <v>42</v>
      </c>
      <c r="K574" s="41">
        <f t="shared" si="35"/>
        <v>42</v>
      </c>
      <c r="L574" s="121">
        <f t="shared" si="36"/>
        <v>0</v>
      </c>
      <c r="M574" s="34">
        <v>39225</v>
      </c>
      <c r="N574" s="122">
        <f t="shared" si="32"/>
        <v>0</v>
      </c>
    </row>
    <row r="575" spans="1:14" ht="15" customHeight="1">
      <c r="A575" s="21" t="s">
        <v>1312</v>
      </c>
      <c r="B575" s="22" t="s">
        <v>1109</v>
      </c>
      <c r="C575" s="22" t="s">
        <v>50</v>
      </c>
      <c r="D575" s="22" t="s">
        <v>102</v>
      </c>
      <c r="E575" s="119"/>
      <c r="F575" s="23" t="s">
        <v>1110</v>
      </c>
      <c r="G575" s="22"/>
      <c r="H575" s="24">
        <v>19</v>
      </c>
      <c r="I575" s="118">
        <v>0</v>
      </c>
      <c r="J575" s="41">
        <v>200</v>
      </c>
      <c r="K575" s="41">
        <f t="shared" si="35"/>
        <v>200</v>
      </c>
      <c r="L575" s="121">
        <f t="shared" si="36"/>
        <v>0</v>
      </c>
      <c r="M575" s="34">
        <v>42359</v>
      </c>
      <c r="N575" s="122">
        <f t="shared" si="32"/>
        <v>0</v>
      </c>
    </row>
    <row r="576" spans="1:14" ht="15" customHeight="1">
      <c r="A576" s="21" t="s">
        <v>1314</v>
      </c>
      <c r="B576" s="22" t="s">
        <v>1112</v>
      </c>
      <c r="C576" s="22" t="s">
        <v>50</v>
      </c>
      <c r="D576" s="22" t="s">
        <v>55</v>
      </c>
      <c r="E576" s="119"/>
      <c r="F576" s="23" t="s">
        <v>276</v>
      </c>
      <c r="G576" s="22"/>
      <c r="H576" s="24">
        <v>21</v>
      </c>
      <c r="I576" s="118">
        <v>0</v>
      </c>
      <c r="J576" s="41">
        <v>115</v>
      </c>
      <c r="K576" s="41">
        <f t="shared" si="35"/>
        <v>115</v>
      </c>
      <c r="L576" s="121">
        <f t="shared" si="36"/>
        <v>0</v>
      </c>
      <c r="M576" s="34">
        <v>55578</v>
      </c>
      <c r="N576" s="122">
        <f t="shared" si="32"/>
        <v>0</v>
      </c>
    </row>
    <row r="577" spans="1:14" ht="15" customHeight="1">
      <c r="A577" s="21" t="s">
        <v>1316</v>
      </c>
      <c r="B577" s="22" t="s">
        <v>1114</v>
      </c>
      <c r="C577" s="22" t="s">
        <v>50</v>
      </c>
      <c r="D577" s="22" t="s">
        <v>55</v>
      </c>
      <c r="E577" s="119"/>
      <c r="F577" s="23" t="s">
        <v>276</v>
      </c>
      <c r="G577" s="22"/>
      <c r="H577" s="24">
        <v>16</v>
      </c>
      <c r="I577" s="118">
        <v>0</v>
      </c>
      <c r="J577" s="41">
        <v>115</v>
      </c>
      <c r="K577" s="41">
        <f t="shared" si="35"/>
        <v>115</v>
      </c>
      <c r="L577" s="121">
        <f t="shared" si="36"/>
        <v>0</v>
      </c>
      <c r="M577" s="34">
        <v>55578</v>
      </c>
      <c r="N577" s="122">
        <f t="shared" si="32"/>
        <v>0</v>
      </c>
    </row>
    <row r="578" spans="1:14" ht="15" customHeight="1">
      <c r="A578" s="21" t="s">
        <v>1318</v>
      </c>
      <c r="B578" s="22" t="s">
        <v>1116</v>
      </c>
      <c r="C578" s="22" t="s">
        <v>39</v>
      </c>
      <c r="D578" s="22" t="s">
        <v>40</v>
      </c>
      <c r="E578" s="119"/>
      <c r="F578" s="23" t="s">
        <v>340</v>
      </c>
      <c r="G578" s="22"/>
      <c r="H578" s="24">
        <v>135</v>
      </c>
      <c r="I578" s="118">
        <v>0</v>
      </c>
      <c r="J578" s="41">
        <v>19</v>
      </c>
      <c r="K578" s="41">
        <f t="shared" si="35"/>
        <v>19</v>
      </c>
      <c r="L578" s="121">
        <f t="shared" si="36"/>
        <v>0</v>
      </c>
      <c r="M578" s="34">
        <v>94018</v>
      </c>
      <c r="N578" s="122">
        <f t="shared" si="32"/>
        <v>0</v>
      </c>
    </row>
    <row r="579" spans="1:14" ht="15" customHeight="1">
      <c r="A579" s="21" t="s">
        <v>1320</v>
      </c>
      <c r="B579" s="22" t="s">
        <v>1118</v>
      </c>
      <c r="C579" s="22" t="s">
        <v>39</v>
      </c>
      <c r="D579" s="22" t="s">
        <v>40</v>
      </c>
      <c r="E579" s="119"/>
      <c r="F579" s="23" t="s">
        <v>85</v>
      </c>
      <c r="G579" s="22"/>
      <c r="H579" s="24">
        <v>470</v>
      </c>
      <c r="I579" s="118">
        <v>0</v>
      </c>
      <c r="J579" s="41">
        <v>19</v>
      </c>
      <c r="K579" s="41">
        <f t="shared" si="35"/>
        <v>19</v>
      </c>
      <c r="L579" s="121">
        <f t="shared" si="36"/>
        <v>0</v>
      </c>
      <c r="M579" s="34">
        <v>37338</v>
      </c>
      <c r="N579" s="122">
        <f t="shared" si="32"/>
        <v>0</v>
      </c>
    </row>
    <row r="580" spans="1:14" ht="15" customHeight="1">
      <c r="A580" s="21" t="s">
        <v>1322</v>
      </c>
      <c r="B580" s="22" t="s">
        <v>1118</v>
      </c>
      <c r="C580" s="22" t="s">
        <v>39</v>
      </c>
      <c r="D580" s="22" t="s">
        <v>60</v>
      </c>
      <c r="E580" s="119"/>
      <c r="F580" s="23" t="s">
        <v>52</v>
      </c>
      <c r="G580" s="22"/>
      <c r="H580" s="24">
        <v>174</v>
      </c>
      <c r="I580" s="118">
        <v>0</v>
      </c>
      <c r="J580" s="41">
        <v>35</v>
      </c>
      <c r="K580" s="41">
        <f t="shared" si="35"/>
        <v>35</v>
      </c>
      <c r="L580" s="121">
        <f t="shared" si="36"/>
        <v>0</v>
      </c>
      <c r="M580" s="34">
        <v>42480</v>
      </c>
      <c r="N580" s="122">
        <f t="shared" si="32"/>
        <v>0</v>
      </c>
    </row>
    <row r="581" spans="1:14" ht="15" customHeight="1">
      <c r="A581" s="21" t="s">
        <v>1326</v>
      </c>
      <c r="B581" s="22" t="s">
        <v>1121</v>
      </c>
      <c r="C581" s="22" t="s">
        <v>50</v>
      </c>
      <c r="D581" s="22" t="s">
        <v>55</v>
      </c>
      <c r="E581" s="119"/>
      <c r="F581" s="23" t="s">
        <v>408</v>
      </c>
      <c r="G581" s="22"/>
      <c r="H581" s="24">
        <v>5</v>
      </c>
      <c r="I581" s="118">
        <v>0</v>
      </c>
      <c r="J581" s="41">
        <v>115</v>
      </c>
      <c r="K581" s="41">
        <f t="shared" si="35"/>
        <v>115</v>
      </c>
      <c r="L581" s="121">
        <f t="shared" si="36"/>
        <v>0</v>
      </c>
      <c r="M581" s="34">
        <v>43882</v>
      </c>
      <c r="N581" s="122">
        <f t="shared" si="32"/>
        <v>0</v>
      </c>
    </row>
    <row r="582" spans="1:14" ht="15" customHeight="1">
      <c r="A582" s="21" t="s">
        <v>1334</v>
      </c>
      <c r="B582" s="22" t="s">
        <v>1123</v>
      </c>
      <c r="C582" s="22" t="s">
        <v>50</v>
      </c>
      <c r="D582" s="22" t="s">
        <v>55</v>
      </c>
      <c r="E582" s="119"/>
      <c r="F582" s="23" t="s">
        <v>932</v>
      </c>
      <c r="G582" s="22"/>
      <c r="H582" s="24">
        <v>65</v>
      </c>
      <c r="I582" s="118">
        <v>0</v>
      </c>
      <c r="J582" s="41">
        <v>115</v>
      </c>
      <c r="K582" s="41">
        <f t="shared" si="35"/>
        <v>115</v>
      </c>
      <c r="L582" s="121">
        <f t="shared" si="36"/>
        <v>0</v>
      </c>
      <c r="M582" s="34">
        <v>37354</v>
      </c>
      <c r="N582" s="122">
        <f t="shared" si="32"/>
        <v>0</v>
      </c>
    </row>
    <row r="583" spans="1:14" ht="15" customHeight="1">
      <c r="A583" s="21" t="s">
        <v>1336</v>
      </c>
      <c r="B583" s="22" t="s">
        <v>1123</v>
      </c>
      <c r="C583" s="22" t="s">
        <v>50</v>
      </c>
      <c r="D583" s="22" t="s">
        <v>102</v>
      </c>
      <c r="E583" s="119"/>
      <c r="F583" s="23" t="s">
        <v>1125</v>
      </c>
      <c r="G583" s="22"/>
      <c r="H583" s="24">
        <v>176</v>
      </c>
      <c r="I583" s="118">
        <v>0</v>
      </c>
      <c r="J583" s="41">
        <v>200</v>
      </c>
      <c r="K583" s="41">
        <f t="shared" si="35"/>
        <v>200</v>
      </c>
      <c r="L583" s="121">
        <f t="shared" si="36"/>
        <v>0</v>
      </c>
      <c r="M583" s="34">
        <v>54942</v>
      </c>
      <c r="N583" s="122">
        <f t="shared" si="32"/>
        <v>0</v>
      </c>
    </row>
    <row r="584" spans="1:14" ht="15" customHeight="1">
      <c r="A584" s="21" t="s">
        <v>1344</v>
      </c>
      <c r="B584" s="22" t="s">
        <v>1127</v>
      </c>
      <c r="C584" s="22" t="s">
        <v>44</v>
      </c>
      <c r="D584" s="22" t="s">
        <v>45</v>
      </c>
      <c r="E584" s="119" t="s">
        <v>147</v>
      </c>
      <c r="F584" s="23"/>
      <c r="G584" s="22" t="s">
        <v>46</v>
      </c>
      <c r="H584" s="24">
        <v>35</v>
      </c>
      <c r="I584" s="118">
        <v>0</v>
      </c>
      <c r="J584" s="41">
        <v>9.5</v>
      </c>
      <c r="K584" s="125">
        <v>9.5</v>
      </c>
      <c r="L584" s="126" t="s">
        <v>47</v>
      </c>
      <c r="M584" s="34">
        <v>92604</v>
      </c>
      <c r="N584" s="122">
        <f t="shared" si="32"/>
        <v>0</v>
      </c>
    </row>
    <row r="585" spans="1:14" ht="15" customHeight="1">
      <c r="A585" s="21" t="s">
        <v>1346</v>
      </c>
      <c r="B585" s="22" t="s">
        <v>1129</v>
      </c>
      <c r="C585" s="22" t="s">
        <v>1912</v>
      </c>
      <c r="D585" s="22" t="s">
        <v>51</v>
      </c>
      <c r="E585" s="119"/>
      <c r="F585" s="23" t="s">
        <v>56</v>
      </c>
      <c r="G585" s="22"/>
      <c r="H585" s="24">
        <v>129</v>
      </c>
      <c r="I585" s="118">
        <v>0</v>
      </c>
      <c r="J585" s="41">
        <v>42</v>
      </c>
      <c r="K585" s="41">
        <f t="shared" ref="K585:K617" si="37">J585*(1-$N$11)</f>
        <v>42</v>
      </c>
      <c r="L585" s="121">
        <f t="shared" ref="L585:L617" si="38">1-(K585/J585)</f>
        <v>0</v>
      </c>
      <c r="M585" s="34">
        <v>51432</v>
      </c>
      <c r="N585" s="122">
        <f t="shared" si="32"/>
        <v>0</v>
      </c>
    </row>
    <row r="586" spans="1:14" ht="15" customHeight="1">
      <c r="A586" s="21" t="s">
        <v>1348</v>
      </c>
      <c r="B586" s="22" t="s">
        <v>1129</v>
      </c>
      <c r="C586" s="22" t="s">
        <v>1912</v>
      </c>
      <c r="D586" s="22" t="s">
        <v>60</v>
      </c>
      <c r="E586" s="119"/>
      <c r="F586" s="23" t="s">
        <v>276</v>
      </c>
      <c r="G586" s="22"/>
      <c r="H586" s="24">
        <v>67</v>
      </c>
      <c r="I586" s="118">
        <v>0</v>
      </c>
      <c r="J586" s="41">
        <v>70</v>
      </c>
      <c r="K586" s="41">
        <f t="shared" si="37"/>
        <v>70</v>
      </c>
      <c r="L586" s="121">
        <f t="shared" si="38"/>
        <v>0</v>
      </c>
      <c r="M586" s="34">
        <v>35204</v>
      </c>
      <c r="N586" s="122">
        <f t="shared" si="32"/>
        <v>0</v>
      </c>
    </row>
    <row r="587" spans="1:14" ht="15" customHeight="1">
      <c r="A587" s="21" t="s">
        <v>1350</v>
      </c>
      <c r="B587" s="22" t="s">
        <v>1132</v>
      </c>
      <c r="C587" s="22" t="s">
        <v>1912</v>
      </c>
      <c r="D587" s="22" t="s">
        <v>51</v>
      </c>
      <c r="E587" s="119"/>
      <c r="F587" s="23" t="s">
        <v>56</v>
      </c>
      <c r="G587" s="22"/>
      <c r="H587" s="24">
        <v>93</v>
      </c>
      <c r="I587" s="118">
        <v>0</v>
      </c>
      <c r="J587" s="41">
        <v>42</v>
      </c>
      <c r="K587" s="41">
        <f t="shared" si="37"/>
        <v>42</v>
      </c>
      <c r="L587" s="121">
        <f t="shared" si="38"/>
        <v>0</v>
      </c>
      <c r="M587" s="34">
        <v>51680</v>
      </c>
      <c r="N587" s="122">
        <f t="shared" si="32"/>
        <v>0</v>
      </c>
    </row>
    <row r="588" spans="1:14" ht="15" customHeight="1">
      <c r="A588" s="21" t="s">
        <v>1354</v>
      </c>
      <c r="B588" s="22" t="s">
        <v>1132</v>
      </c>
      <c r="C588" s="22" t="s">
        <v>1912</v>
      </c>
      <c r="D588" s="22" t="s">
        <v>60</v>
      </c>
      <c r="E588" s="119"/>
      <c r="F588" s="23" t="s">
        <v>276</v>
      </c>
      <c r="G588" s="22"/>
      <c r="H588" s="24">
        <v>407</v>
      </c>
      <c r="I588" s="118">
        <v>0</v>
      </c>
      <c r="J588" s="41">
        <v>70</v>
      </c>
      <c r="K588" s="41">
        <f t="shared" si="37"/>
        <v>70</v>
      </c>
      <c r="L588" s="121">
        <f t="shared" si="38"/>
        <v>0</v>
      </c>
      <c r="M588" s="34">
        <v>24589</v>
      </c>
      <c r="N588" s="122">
        <f t="shared" si="32"/>
        <v>0</v>
      </c>
    </row>
    <row r="589" spans="1:14" ht="15" customHeight="1">
      <c r="A589" s="21" t="s">
        <v>1356</v>
      </c>
      <c r="B589" s="22" t="s">
        <v>1132</v>
      </c>
      <c r="C589" s="22" t="s">
        <v>1912</v>
      </c>
      <c r="D589" s="22" t="s">
        <v>55</v>
      </c>
      <c r="E589" s="119"/>
      <c r="F589" s="23" t="s">
        <v>127</v>
      </c>
      <c r="G589" s="22"/>
      <c r="H589" s="24">
        <v>223</v>
      </c>
      <c r="I589" s="118">
        <v>0</v>
      </c>
      <c r="J589" s="41">
        <v>105</v>
      </c>
      <c r="K589" s="41">
        <f t="shared" si="37"/>
        <v>105</v>
      </c>
      <c r="L589" s="121">
        <f t="shared" si="38"/>
        <v>0</v>
      </c>
      <c r="M589" s="34">
        <v>37618</v>
      </c>
      <c r="N589" s="122">
        <f t="shared" si="32"/>
        <v>0</v>
      </c>
    </row>
    <row r="590" spans="1:14" ht="15" customHeight="1">
      <c r="A590" s="21" t="s">
        <v>1358</v>
      </c>
      <c r="B590" s="22" t="s">
        <v>1136</v>
      </c>
      <c r="C590" s="22" t="s">
        <v>1912</v>
      </c>
      <c r="D590" s="22" t="s">
        <v>51</v>
      </c>
      <c r="E590" s="119"/>
      <c r="F590" s="23" t="s">
        <v>56</v>
      </c>
      <c r="G590" s="22"/>
      <c r="H590" s="24">
        <v>379</v>
      </c>
      <c r="I590" s="118">
        <v>0</v>
      </c>
      <c r="J590" s="41">
        <v>42</v>
      </c>
      <c r="K590" s="41">
        <f t="shared" si="37"/>
        <v>42</v>
      </c>
      <c r="L590" s="121">
        <f t="shared" si="38"/>
        <v>0</v>
      </c>
      <c r="M590" s="34">
        <v>10139</v>
      </c>
      <c r="N590" s="122">
        <f t="shared" si="32"/>
        <v>0</v>
      </c>
    </row>
    <row r="591" spans="1:14" ht="15" customHeight="1">
      <c r="A591" s="21" t="s">
        <v>1390</v>
      </c>
      <c r="B591" s="22" t="s">
        <v>1136</v>
      </c>
      <c r="C591" s="22" t="s">
        <v>1912</v>
      </c>
      <c r="D591" s="22" t="s">
        <v>55</v>
      </c>
      <c r="E591" s="119"/>
      <c r="F591" s="23" t="s">
        <v>127</v>
      </c>
      <c r="G591" s="22"/>
      <c r="H591" s="24">
        <v>8</v>
      </c>
      <c r="I591" s="118">
        <v>0</v>
      </c>
      <c r="J591" s="41">
        <v>105</v>
      </c>
      <c r="K591" s="41">
        <f t="shared" si="37"/>
        <v>105</v>
      </c>
      <c r="L591" s="121">
        <f t="shared" si="38"/>
        <v>0</v>
      </c>
      <c r="M591" s="34">
        <v>91433</v>
      </c>
      <c r="N591" s="122">
        <f t="shared" si="32"/>
        <v>0</v>
      </c>
    </row>
    <row r="592" spans="1:14" ht="15" customHeight="1">
      <c r="A592" s="21" t="s">
        <v>1388</v>
      </c>
      <c r="B592" s="22" t="s">
        <v>1139</v>
      </c>
      <c r="C592" s="22" t="s">
        <v>1912</v>
      </c>
      <c r="D592" s="22" t="s">
        <v>55</v>
      </c>
      <c r="E592" s="119"/>
      <c r="F592" s="23" t="s">
        <v>127</v>
      </c>
      <c r="G592" s="22"/>
      <c r="H592" s="24">
        <v>58</v>
      </c>
      <c r="I592" s="118">
        <v>0</v>
      </c>
      <c r="J592" s="41">
        <v>105</v>
      </c>
      <c r="K592" s="41">
        <f t="shared" si="37"/>
        <v>105</v>
      </c>
      <c r="L592" s="121">
        <f t="shared" si="38"/>
        <v>0</v>
      </c>
      <c r="M592" s="34">
        <v>91877</v>
      </c>
      <c r="N592" s="122">
        <f t="shared" si="32"/>
        <v>0</v>
      </c>
    </row>
    <row r="593" spans="1:14" ht="15" customHeight="1">
      <c r="A593" s="21" t="s">
        <v>1391</v>
      </c>
      <c r="B593" s="22" t="s">
        <v>1141</v>
      </c>
      <c r="C593" s="22" t="s">
        <v>1912</v>
      </c>
      <c r="D593" s="22" t="s">
        <v>55</v>
      </c>
      <c r="E593" s="119"/>
      <c r="F593" s="23" t="s">
        <v>276</v>
      </c>
      <c r="G593" s="22"/>
      <c r="H593" s="24">
        <v>12</v>
      </c>
      <c r="I593" s="118">
        <v>0</v>
      </c>
      <c r="J593" s="41">
        <v>106</v>
      </c>
      <c r="K593" s="41">
        <f t="shared" si="37"/>
        <v>106</v>
      </c>
      <c r="L593" s="121">
        <f t="shared" si="38"/>
        <v>0</v>
      </c>
      <c r="M593" s="34">
        <v>92685</v>
      </c>
      <c r="N593" s="122">
        <f t="shared" si="32"/>
        <v>0</v>
      </c>
    </row>
    <row r="594" spans="1:14" ht="15" customHeight="1">
      <c r="A594" s="21" t="s">
        <v>1393</v>
      </c>
      <c r="B594" s="22" t="s">
        <v>1143</v>
      </c>
      <c r="C594" s="22" t="s">
        <v>1912</v>
      </c>
      <c r="D594" s="22" t="s">
        <v>51</v>
      </c>
      <c r="E594" s="119"/>
      <c r="F594" s="23" t="s">
        <v>56</v>
      </c>
      <c r="G594" s="22"/>
      <c r="H594" s="24">
        <v>31</v>
      </c>
      <c r="I594" s="118">
        <v>0</v>
      </c>
      <c r="J594" s="41">
        <v>42</v>
      </c>
      <c r="K594" s="41">
        <f t="shared" si="37"/>
        <v>42</v>
      </c>
      <c r="L594" s="121">
        <f t="shared" si="38"/>
        <v>0</v>
      </c>
      <c r="M594" s="34">
        <v>92686</v>
      </c>
      <c r="N594" s="122">
        <f t="shared" si="32"/>
        <v>0</v>
      </c>
    </row>
    <row r="595" spans="1:14" ht="15" customHeight="1">
      <c r="A595" s="21" t="s">
        <v>1395</v>
      </c>
      <c r="B595" s="22" t="s">
        <v>1145</v>
      </c>
      <c r="C595" s="22" t="s">
        <v>50</v>
      </c>
      <c r="D595" s="22" t="s">
        <v>55</v>
      </c>
      <c r="E595" s="119" t="s">
        <v>147</v>
      </c>
      <c r="F595" s="23" t="s">
        <v>1146</v>
      </c>
      <c r="G595" s="22"/>
      <c r="H595" s="24">
        <v>42</v>
      </c>
      <c r="I595" s="118">
        <v>0</v>
      </c>
      <c r="J595" s="41">
        <v>115</v>
      </c>
      <c r="K595" s="41">
        <f t="shared" si="37"/>
        <v>115</v>
      </c>
      <c r="L595" s="121">
        <f t="shared" si="38"/>
        <v>0</v>
      </c>
      <c r="M595" s="34">
        <v>46948</v>
      </c>
      <c r="N595" s="122">
        <f t="shared" si="32"/>
        <v>0</v>
      </c>
    </row>
    <row r="596" spans="1:14" ht="15" customHeight="1">
      <c r="A596" s="21" t="s">
        <v>1396</v>
      </c>
      <c r="B596" s="22" t="s">
        <v>1148</v>
      </c>
      <c r="C596" s="22" t="s">
        <v>50</v>
      </c>
      <c r="D596" s="22" t="s">
        <v>55</v>
      </c>
      <c r="E596" s="119"/>
      <c r="F596" s="23" t="s">
        <v>1149</v>
      </c>
      <c r="G596" s="22"/>
      <c r="H596" s="24">
        <v>2</v>
      </c>
      <c r="I596" s="118">
        <v>0</v>
      </c>
      <c r="J596" s="41">
        <v>115</v>
      </c>
      <c r="K596" s="41">
        <f t="shared" si="37"/>
        <v>115</v>
      </c>
      <c r="L596" s="121">
        <f t="shared" si="38"/>
        <v>0</v>
      </c>
      <c r="M596" s="34">
        <v>92394</v>
      </c>
      <c r="N596" s="122">
        <f t="shared" ref="N596:N659" si="39">I596 * K596</f>
        <v>0</v>
      </c>
    </row>
    <row r="597" spans="1:14" ht="15" customHeight="1">
      <c r="A597" s="21" t="s">
        <v>1398</v>
      </c>
      <c r="B597" s="22" t="s">
        <v>1151</v>
      </c>
      <c r="C597" s="22" t="s">
        <v>39</v>
      </c>
      <c r="D597" s="22" t="s">
        <v>40</v>
      </c>
      <c r="E597" s="119"/>
      <c r="F597" s="23" t="s">
        <v>58</v>
      </c>
      <c r="G597" s="22"/>
      <c r="H597" s="24">
        <v>1448</v>
      </c>
      <c r="I597" s="118">
        <v>0</v>
      </c>
      <c r="J597" s="41">
        <v>24.5</v>
      </c>
      <c r="K597" s="41">
        <f t="shared" si="37"/>
        <v>24.5</v>
      </c>
      <c r="L597" s="121">
        <f t="shared" si="38"/>
        <v>0</v>
      </c>
      <c r="M597" s="34">
        <v>8122</v>
      </c>
      <c r="N597" s="122">
        <f t="shared" si="39"/>
        <v>0</v>
      </c>
    </row>
    <row r="598" spans="1:14" ht="15" customHeight="1">
      <c r="A598" s="21" t="s">
        <v>1400</v>
      </c>
      <c r="B598" s="22" t="s">
        <v>1151</v>
      </c>
      <c r="C598" s="22" t="s">
        <v>39</v>
      </c>
      <c r="D598" s="22" t="s">
        <v>60</v>
      </c>
      <c r="E598" s="119"/>
      <c r="F598" s="23" t="s">
        <v>52</v>
      </c>
      <c r="G598" s="22"/>
      <c r="H598" s="24">
        <v>560</v>
      </c>
      <c r="I598" s="118">
        <v>0</v>
      </c>
      <c r="J598" s="41">
        <v>40</v>
      </c>
      <c r="K598" s="41">
        <f t="shared" si="37"/>
        <v>40</v>
      </c>
      <c r="L598" s="121">
        <f t="shared" si="38"/>
        <v>0</v>
      </c>
      <c r="M598" s="34">
        <v>51462</v>
      </c>
      <c r="N598" s="122">
        <f t="shared" si="39"/>
        <v>0</v>
      </c>
    </row>
    <row r="599" spans="1:14" ht="15" customHeight="1">
      <c r="A599" s="21" t="s">
        <v>1404</v>
      </c>
      <c r="B599" s="22" t="s">
        <v>1154</v>
      </c>
      <c r="C599" s="22" t="s">
        <v>39</v>
      </c>
      <c r="D599" s="22" t="s">
        <v>55</v>
      </c>
      <c r="E599" s="119" t="s">
        <v>97</v>
      </c>
      <c r="F599" s="23" t="s">
        <v>150</v>
      </c>
      <c r="G599" s="22" t="s">
        <v>251</v>
      </c>
      <c r="H599" s="24">
        <v>34</v>
      </c>
      <c r="I599" s="118">
        <v>0</v>
      </c>
      <c r="J599" s="41">
        <v>75</v>
      </c>
      <c r="K599" s="41">
        <f t="shared" si="37"/>
        <v>75</v>
      </c>
      <c r="L599" s="121">
        <f t="shared" si="38"/>
        <v>0</v>
      </c>
      <c r="M599" s="34">
        <v>92028</v>
      </c>
      <c r="N599" s="122">
        <f t="shared" si="39"/>
        <v>0</v>
      </c>
    </row>
    <row r="600" spans="1:14" ht="15" customHeight="1">
      <c r="A600" s="21" t="s">
        <v>1406</v>
      </c>
      <c r="B600" s="22" t="s">
        <v>1156</v>
      </c>
      <c r="C600" s="22" t="s">
        <v>39</v>
      </c>
      <c r="D600" s="22" t="s">
        <v>40</v>
      </c>
      <c r="E600" s="119" t="s">
        <v>97</v>
      </c>
      <c r="F600" s="23" t="s">
        <v>227</v>
      </c>
      <c r="G600" s="22" t="s">
        <v>251</v>
      </c>
      <c r="H600" s="24">
        <v>20</v>
      </c>
      <c r="I600" s="118">
        <v>0</v>
      </c>
      <c r="J600" s="41">
        <v>24.5</v>
      </c>
      <c r="K600" s="41">
        <f t="shared" si="37"/>
        <v>24.5</v>
      </c>
      <c r="L600" s="121">
        <f t="shared" si="38"/>
        <v>0</v>
      </c>
      <c r="M600" s="34">
        <v>91293</v>
      </c>
      <c r="N600" s="122">
        <f t="shared" si="39"/>
        <v>0</v>
      </c>
    </row>
    <row r="601" spans="1:14" ht="15" customHeight="1">
      <c r="A601" s="21" t="s">
        <v>1408</v>
      </c>
      <c r="B601" s="22" t="s">
        <v>1158</v>
      </c>
      <c r="C601" s="22" t="s">
        <v>39</v>
      </c>
      <c r="D601" s="22" t="s">
        <v>40</v>
      </c>
      <c r="E601" s="119" t="s">
        <v>97</v>
      </c>
      <c r="F601" s="23" t="s">
        <v>165</v>
      </c>
      <c r="G601" s="22" t="s">
        <v>251</v>
      </c>
      <c r="H601" s="24">
        <v>17</v>
      </c>
      <c r="I601" s="118">
        <v>0</v>
      </c>
      <c r="J601" s="41">
        <v>24.5</v>
      </c>
      <c r="K601" s="41">
        <f t="shared" si="37"/>
        <v>24.5</v>
      </c>
      <c r="L601" s="121">
        <f t="shared" si="38"/>
        <v>0</v>
      </c>
      <c r="M601" s="34">
        <v>25736</v>
      </c>
      <c r="N601" s="122">
        <f t="shared" si="39"/>
        <v>0</v>
      </c>
    </row>
    <row r="602" spans="1:14" ht="15" customHeight="1">
      <c r="A602" s="21" t="s">
        <v>1410</v>
      </c>
      <c r="B602" s="22" t="s">
        <v>1160</v>
      </c>
      <c r="C602" s="22" t="s">
        <v>39</v>
      </c>
      <c r="D602" s="22" t="s">
        <v>1093</v>
      </c>
      <c r="E602" s="119" t="s">
        <v>97</v>
      </c>
      <c r="F602" s="23" t="s">
        <v>612</v>
      </c>
      <c r="G602" s="22" t="s">
        <v>251</v>
      </c>
      <c r="H602" s="24">
        <v>216</v>
      </c>
      <c r="I602" s="118">
        <v>0</v>
      </c>
      <c r="J602" s="41">
        <v>50</v>
      </c>
      <c r="K602" s="41">
        <f t="shared" si="37"/>
        <v>50</v>
      </c>
      <c r="L602" s="121">
        <f t="shared" si="38"/>
        <v>0</v>
      </c>
      <c r="M602" s="34"/>
      <c r="N602" s="122">
        <f t="shared" si="39"/>
        <v>0</v>
      </c>
    </row>
    <row r="603" spans="1:14" ht="15" customHeight="1">
      <c r="A603" s="21" t="s">
        <v>1412</v>
      </c>
      <c r="B603" s="22" t="s">
        <v>1160</v>
      </c>
      <c r="C603" s="22" t="s">
        <v>39</v>
      </c>
      <c r="D603" s="22" t="s">
        <v>60</v>
      </c>
      <c r="E603" s="119" t="s">
        <v>97</v>
      </c>
      <c r="F603" s="23" t="s">
        <v>752</v>
      </c>
      <c r="G603" s="22" t="s">
        <v>251</v>
      </c>
      <c r="H603" s="24">
        <v>47</v>
      </c>
      <c r="I603" s="118">
        <v>0</v>
      </c>
      <c r="J603" s="41">
        <v>65</v>
      </c>
      <c r="K603" s="41">
        <f t="shared" si="37"/>
        <v>65</v>
      </c>
      <c r="L603" s="121">
        <f t="shared" si="38"/>
        <v>0</v>
      </c>
      <c r="M603" s="34">
        <v>25409</v>
      </c>
      <c r="N603" s="122">
        <f t="shared" si="39"/>
        <v>0</v>
      </c>
    </row>
    <row r="604" spans="1:14" ht="15" customHeight="1">
      <c r="A604" s="21" t="s">
        <v>1414</v>
      </c>
      <c r="B604" s="22" t="s">
        <v>1163</v>
      </c>
      <c r="C604" s="22" t="s">
        <v>39</v>
      </c>
      <c r="D604" s="22" t="s">
        <v>51</v>
      </c>
      <c r="E604" s="119"/>
      <c r="F604" s="23" t="s">
        <v>227</v>
      </c>
      <c r="G604" s="22" t="s">
        <v>142</v>
      </c>
      <c r="H604" s="24">
        <v>8</v>
      </c>
      <c r="I604" s="118">
        <v>0</v>
      </c>
      <c r="J604" s="41">
        <v>31.5</v>
      </c>
      <c r="K604" s="41">
        <f t="shared" si="37"/>
        <v>31.5</v>
      </c>
      <c r="L604" s="121">
        <f t="shared" si="38"/>
        <v>0</v>
      </c>
      <c r="M604" s="34">
        <v>92648</v>
      </c>
      <c r="N604" s="122">
        <f t="shared" si="39"/>
        <v>0</v>
      </c>
    </row>
    <row r="605" spans="1:14" ht="15" customHeight="1">
      <c r="A605" s="21" t="s">
        <v>1416</v>
      </c>
      <c r="B605" s="22" t="s">
        <v>1163</v>
      </c>
      <c r="C605" s="22" t="s">
        <v>39</v>
      </c>
      <c r="D605" s="22" t="s">
        <v>60</v>
      </c>
      <c r="E605" s="119"/>
      <c r="F605" s="23" t="s">
        <v>752</v>
      </c>
      <c r="G605" s="22" t="s">
        <v>142</v>
      </c>
      <c r="H605" s="24">
        <v>40</v>
      </c>
      <c r="I605" s="118">
        <v>0</v>
      </c>
      <c r="J605" s="41">
        <v>65</v>
      </c>
      <c r="K605" s="41">
        <f t="shared" si="37"/>
        <v>65</v>
      </c>
      <c r="L605" s="121">
        <f t="shared" si="38"/>
        <v>0</v>
      </c>
      <c r="M605" s="34">
        <v>26840</v>
      </c>
      <c r="N605" s="122">
        <f t="shared" si="39"/>
        <v>0</v>
      </c>
    </row>
    <row r="606" spans="1:14" ht="15" customHeight="1">
      <c r="A606" s="21" t="s">
        <v>1422</v>
      </c>
      <c r="B606" s="22" t="s">
        <v>1166</v>
      </c>
      <c r="C606" s="22" t="s">
        <v>39</v>
      </c>
      <c r="D606" s="22" t="s">
        <v>40</v>
      </c>
      <c r="E606" s="119"/>
      <c r="F606" s="23" t="s">
        <v>227</v>
      </c>
      <c r="G606" s="22" t="s">
        <v>142</v>
      </c>
      <c r="H606" s="24">
        <v>1501</v>
      </c>
      <c r="I606" s="118">
        <v>0</v>
      </c>
      <c r="J606" s="41">
        <v>24.5</v>
      </c>
      <c r="K606" s="41">
        <f t="shared" si="37"/>
        <v>24.5</v>
      </c>
      <c r="L606" s="121">
        <f t="shared" si="38"/>
        <v>0</v>
      </c>
      <c r="M606" s="34">
        <v>54767</v>
      </c>
      <c r="N606" s="122">
        <f t="shared" si="39"/>
        <v>0</v>
      </c>
    </row>
    <row r="607" spans="1:14" ht="15" customHeight="1">
      <c r="A607" s="21" t="s">
        <v>1424</v>
      </c>
      <c r="B607" s="22" t="s">
        <v>1168</v>
      </c>
      <c r="C607" s="22" t="s">
        <v>39</v>
      </c>
      <c r="D607" s="22" t="s">
        <v>60</v>
      </c>
      <c r="E607" s="119"/>
      <c r="F607" s="23" t="s">
        <v>752</v>
      </c>
      <c r="G607" s="22" t="s">
        <v>142</v>
      </c>
      <c r="H607" s="24">
        <v>886</v>
      </c>
      <c r="I607" s="118">
        <v>0</v>
      </c>
      <c r="J607" s="41">
        <v>65</v>
      </c>
      <c r="K607" s="41">
        <f t="shared" si="37"/>
        <v>65</v>
      </c>
      <c r="L607" s="121">
        <f t="shared" si="38"/>
        <v>0</v>
      </c>
      <c r="M607" s="34">
        <v>25407</v>
      </c>
      <c r="N607" s="122">
        <f t="shared" si="39"/>
        <v>0</v>
      </c>
    </row>
    <row r="608" spans="1:14" ht="15" customHeight="1">
      <c r="A608" s="21" t="s">
        <v>1426</v>
      </c>
      <c r="B608" s="22" t="s">
        <v>1168</v>
      </c>
      <c r="C608" s="22" t="s">
        <v>39</v>
      </c>
      <c r="D608" s="22" t="s">
        <v>55</v>
      </c>
      <c r="E608" s="119"/>
      <c r="F608" s="23" t="s">
        <v>617</v>
      </c>
      <c r="G608" s="22" t="s">
        <v>142</v>
      </c>
      <c r="H608" s="24">
        <v>36</v>
      </c>
      <c r="I608" s="118">
        <v>0</v>
      </c>
      <c r="J608" s="41">
        <v>75</v>
      </c>
      <c r="K608" s="41">
        <f t="shared" si="37"/>
        <v>75</v>
      </c>
      <c r="L608" s="121">
        <f t="shared" si="38"/>
        <v>0</v>
      </c>
      <c r="M608" s="34">
        <v>91780</v>
      </c>
      <c r="N608" s="122">
        <f t="shared" si="39"/>
        <v>0</v>
      </c>
    </row>
    <row r="609" spans="1:14" ht="15" customHeight="1">
      <c r="A609" s="21" t="s">
        <v>1428</v>
      </c>
      <c r="B609" s="22" t="s">
        <v>1171</v>
      </c>
      <c r="C609" s="22" t="s">
        <v>39</v>
      </c>
      <c r="D609" s="22" t="s">
        <v>51</v>
      </c>
      <c r="E609" s="119" t="s">
        <v>97</v>
      </c>
      <c r="F609" s="23" t="s">
        <v>224</v>
      </c>
      <c r="G609" s="22" t="s">
        <v>142</v>
      </c>
      <c r="H609" s="24">
        <v>10</v>
      </c>
      <c r="I609" s="118">
        <v>0</v>
      </c>
      <c r="J609" s="41">
        <v>31.5</v>
      </c>
      <c r="K609" s="41">
        <f t="shared" si="37"/>
        <v>31.5</v>
      </c>
      <c r="L609" s="121">
        <f t="shared" si="38"/>
        <v>0</v>
      </c>
      <c r="M609" s="34">
        <v>91294</v>
      </c>
      <c r="N609" s="122">
        <f t="shared" si="39"/>
        <v>0</v>
      </c>
    </row>
    <row r="610" spans="1:14" ht="15" customHeight="1">
      <c r="A610" s="21" t="s">
        <v>1430</v>
      </c>
      <c r="B610" s="22" t="s">
        <v>1173</v>
      </c>
      <c r="C610" s="22" t="s">
        <v>39</v>
      </c>
      <c r="D610" s="22" t="s">
        <v>1093</v>
      </c>
      <c r="E610" s="119"/>
      <c r="F610" s="23" t="s">
        <v>617</v>
      </c>
      <c r="G610" s="22" t="s">
        <v>142</v>
      </c>
      <c r="H610" s="24">
        <v>518</v>
      </c>
      <c r="I610" s="118">
        <v>0</v>
      </c>
      <c r="J610" s="41">
        <v>50</v>
      </c>
      <c r="K610" s="41">
        <f t="shared" si="37"/>
        <v>50</v>
      </c>
      <c r="L610" s="121">
        <f t="shared" si="38"/>
        <v>0</v>
      </c>
      <c r="M610" s="34"/>
      <c r="N610" s="122">
        <f t="shared" si="39"/>
        <v>0</v>
      </c>
    </row>
    <row r="611" spans="1:14" ht="15" customHeight="1">
      <c r="A611" s="21" t="s">
        <v>1432</v>
      </c>
      <c r="B611" s="22" t="s">
        <v>1173</v>
      </c>
      <c r="C611" s="22" t="s">
        <v>39</v>
      </c>
      <c r="D611" s="22" t="s">
        <v>60</v>
      </c>
      <c r="E611" s="119"/>
      <c r="F611" s="23" t="s">
        <v>752</v>
      </c>
      <c r="G611" s="22" t="s">
        <v>142</v>
      </c>
      <c r="H611" s="24">
        <v>272</v>
      </c>
      <c r="I611" s="118">
        <v>0</v>
      </c>
      <c r="J611" s="41">
        <v>65</v>
      </c>
      <c r="K611" s="41">
        <f t="shared" si="37"/>
        <v>65</v>
      </c>
      <c r="L611" s="121">
        <f t="shared" si="38"/>
        <v>0</v>
      </c>
      <c r="M611" s="34">
        <v>91388</v>
      </c>
      <c r="N611" s="122">
        <f t="shared" si="39"/>
        <v>0</v>
      </c>
    </row>
    <row r="612" spans="1:14" ht="15" customHeight="1">
      <c r="A612" s="21" t="s">
        <v>1433</v>
      </c>
      <c r="B612" s="22" t="s">
        <v>1173</v>
      </c>
      <c r="C612" s="22" t="s">
        <v>39</v>
      </c>
      <c r="D612" s="22" t="s">
        <v>55</v>
      </c>
      <c r="E612" s="119"/>
      <c r="F612" s="23" t="s">
        <v>617</v>
      </c>
      <c r="G612" s="22" t="s">
        <v>142</v>
      </c>
      <c r="H612" s="24">
        <v>5</v>
      </c>
      <c r="I612" s="118">
        <v>0</v>
      </c>
      <c r="J612" s="41">
        <v>75</v>
      </c>
      <c r="K612" s="41">
        <f t="shared" si="37"/>
        <v>75</v>
      </c>
      <c r="L612" s="121">
        <f t="shared" si="38"/>
        <v>0</v>
      </c>
      <c r="M612" s="34">
        <v>91781</v>
      </c>
      <c r="N612" s="122">
        <f t="shared" si="39"/>
        <v>0</v>
      </c>
    </row>
    <row r="613" spans="1:14" ht="15" customHeight="1">
      <c r="A613" s="21" t="s">
        <v>1435</v>
      </c>
      <c r="B613" s="22" t="s">
        <v>1176</v>
      </c>
      <c r="C613" s="22" t="s">
        <v>39</v>
      </c>
      <c r="D613" s="22" t="s">
        <v>60</v>
      </c>
      <c r="E613" s="119"/>
      <c r="F613" s="23" t="s">
        <v>224</v>
      </c>
      <c r="G613" s="22"/>
      <c r="H613" s="24">
        <v>25</v>
      </c>
      <c r="I613" s="118">
        <v>0</v>
      </c>
      <c r="J613" s="41">
        <v>65</v>
      </c>
      <c r="K613" s="41">
        <f t="shared" si="37"/>
        <v>65</v>
      </c>
      <c r="L613" s="121">
        <f t="shared" si="38"/>
        <v>0</v>
      </c>
      <c r="M613" s="34">
        <v>4756</v>
      </c>
      <c r="N613" s="122">
        <f t="shared" si="39"/>
        <v>0</v>
      </c>
    </row>
    <row r="614" spans="1:14" ht="15" customHeight="1">
      <c r="A614" s="21" t="s">
        <v>1436</v>
      </c>
      <c r="B614" s="22" t="s">
        <v>1179</v>
      </c>
      <c r="C614" s="22" t="s">
        <v>39</v>
      </c>
      <c r="D614" s="22" t="s">
        <v>60</v>
      </c>
      <c r="E614" s="119"/>
      <c r="F614" s="23" t="s">
        <v>224</v>
      </c>
      <c r="G614" s="22"/>
      <c r="H614" s="24">
        <v>826</v>
      </c>
      <c r="I614" s="118">
        <v>0</v>
      </c>
      <c r="J614" s="41">
        <v>65</v>
      </c>
      <c r="K614" s="41">
        <f t="shared" si="37"/>
        <v>65</v>
      </c>
      <c r="L614" s="121">
        <f t="shared" si="38"/>
        <v>0</v>
      </c>
      <c r="M614" s="34">
        <v>92699</v>
      </c>
      <c r="N614" s="122">
        <f t="shared" si="39"/>
        <v>0</v>
      </c>
    </row>
    <row r="615" spans="1:14" ht="15" customHeight="1">
      <c r="A615" s="21" t="s">
        <v>1437</v>
      </c>
      <c r="B615" s="22" t="s">
        <v>1181</v>
      </c>
      <c r="C615" s="22" t="s">
        <v>39</v>
      </c>
      <c r="D615" s="22" t="s">
        <v>40</v>
      </c>
      <c r="E615" s="119" t="s">
        <v>97</v>
      </c>
      <c r="F615" s="23" t="s">
        <v>165</v>
      </c>
      <c r="G615" s="22"/>
      <c r="H615" s="24">
        <v>487</v>
      </c>
      <c r="I615" s="118">
        <v>0</v>
      </c>
      <c r="J615" s="41">
        <v>20</v>
      </c>
      <c r="K615" s="41">
        <f t="shared" si="37"/>
        <v>20</v>
      </c>
      <c r="L615" s="121">
        <f t="shared" si="38"/>
        <v>0</v>
      </c>
      <c r="M615" s="34">
        <v>92038</v>
      </c>
      <c r="N615" s="122">
        <f t="shared" si="39"/>
        <v>0</v>
      </c>
    </row>
    <row r="616" spans="1:14" ht="15" customHeight="1">
      <c r="A616" s="21" t="s">
        <v>1439</v>
      </c>
      <c r="B616" s="22" t="s">
        <v>1183</v>
      </c>
      <c r="C616" s="22" t="s">
        <v>39</v>
      </c>
      <c r="D616" s="22" t="s">
        <v>40</v>
      </c>
      <c r="E616" s="119" t="s">
        <v>97</v>
      </c>
      <c r="F616" s="23" t="s">
        <v>41</v>
      </c>
      <c r="G616" s="22" t="s">
        <v>382</v>
      </c>
      <c r="H616" s="24">
        <v>31</v>
      </c>
      <c r="I616" s="118">
        <v>0</v>
      </c>
      <c r="J616" s="41">
        <v>22.5</v>
      </c>
      <c r="K616" s="41">
        <f t="shared" si="37"/>
        <v>22.5</v>
      </c>
      <c r="L616" s="121">
        <f t="shared" si="38"/>
        <v>0</v>
      </c>
      <c r="M616" s="34">
        <v>5294</v>
      </c>
      <c r="N616" s="122">
        <f t="shared" si="39"/>
        <v>0</v>
      </c>
    </row>
    <row r="617" spans="1:14" ht="15" customHeight="1">
      <c r="A617" s="21" t="s">
        <v>1441</v>
      </c>
      <c r="B617" s="22" t="s">
        <v>1185</v>
      </c>
      <c r="C617" s="22" t="s">
        <v>39</v>
      </c>
      <c r="D617" s="22" t="s">
        <v>60</v>
      </c>
      <c r="E617" s="119"/>
      <c r="F617" s="23" t="s">
        <v>58</v>
      </c>
      <c r="G617" s="22"/>
      <c r="H617" s="24">
        <v>8</v>
      </c>
      <c r="I617" s="118">
        <v>0</v>
      </c>
      <c r="J617" s="41">
        <v>35</v>
      </c>
      <c r="K617" s="41">
        <f t="shared" si="37"/>
        <v>35</v>
      </c>
      <c r="L617" s="121">
        <f t="shared" si="38"/>
        <v>0</v>
      </c>
      <c r="M617" s="34">
        <v>92541</v>
      </c>
      <c r="N617" s="122">
        <f t="shared" si="39"/>
        <v>0</v>
      </c>
    </row>
    <row r="618" spans="1:14" ht="15" customHeight="1">
      <c r="A618" s="21" t="s">
        <v>1443</v>
      </c>
      <c r="B618" s="22" t="s">
        <v>1187</v>
      </c>
      <c r="C618" s="22" t="s">
        <v>44</v>
      </c>
      <c r="D618" s="22" t="s">
        <v>45</v>
      </c>
      <c r="E618" s="119"/>
      <c r="F618" s="23"/>
      <c r="G618" s="22" t="s">
        <v>46</v>
      </c>
      <c r="H618" s="24">
        <v>22</v>
      </c>
      <c r="I618" s="118">
        <v>0</v>
      </c>
      <c r="J618" s="41">
        <v>9.5</v>
      </c>
      <c r="K618" s="125">
        <v>9.5</v>
      </c>
      <c r="L618" s="126" t="s">
        <v>47</v>
      </c>
      <c r="M618" s="34">
        <v>92641</v>
      </c>
      <c r="N618" s="122">
        <f t="shared" si="39"/>
        <v>0</v>
      </c>
    </row>
    <row r="619" spans="1:14" ht="15" customHeight="1">
      <c r="A619" s="21" t="s">
        <v>1445</v>
      </c>
      <c r="B619" s="22" t="s">
        <v>1189</v>
      </c>
      <c r="C619" s="22" t="s">
        <v>44</v>
      </c>
      <c r="D619" s="22" t="s">
        <v>45</v>
      </c>
      <c r="E619" s="119"/>
      <c r="F619" s="23" t="s">
        <v>41</v>
      </c>
      <c r="G619" s="22"/>
      <c r="H619" s="24">
        <v>20</v>
      </c>
      <c r="I619" s="118">
        <v>0</v>
      </c>
      <c r="J619" s="41">
        <v>9.5</v>
      </c>
      <c r="K619" s="125">
        <v>9.5</v>
      </c>
      <c r="L619" s="126" t="s">
        <v>47</v>
      </c>
      <c r="M619" s="34">
        <v>92605</v>
      </c>
      <c r="N619" s="122">
        <f t="shared" si="39"/>
        <v>0</v>
      </c>
    </row>
    <row r="620" spans="1:14" ht="15" customHeight="1">
      <c r="A620" s="21" t="s">
        <v>1447</v>
      </c>
      <c r="B620" s="22" t="s">
        <v>1191</v>
      </c>
      <c r="C620" s="22" t="s">
        <v>1916</v>
      </c>
      <c r="D620" s="22" t="s">
        <v>45</v>
      </c>
      <c r="E620" s="119"/>
      <c r="F620" s="23" t="s">
        <v>138</v>
      </c>
      <c r="G620" s="22" t="s">
        <v>46</v>
      </c>
      <c r="H620" s="24">
        <v>437</v>
      </c>
      <c r="I620" s="118">
        <v>0</v>
      </c>
      <c r="J620" s="41">
        <v>17</v>
      </c>
      <c r="K620" s="41">
        <f>J620*(1-$N$11)</f>
        <v>17</v>
      </c>
      <c r="L620" s="121">
        <f>1-(K620/J620)</f>
        <v>0</v>
      </c>
      <c r="M620" s="34">
        <v>55121</v>
      </c>
      <c r="N620" s="122">
        <f t="shared" si="39"/>
        <v>0</v>
      </c>
    </row>
    <row r="621" spans="1:14" ht="15" customHeight="1">
      <c r="A621" s="21" t="s">
        <v>1449</v>
      </c>
      <c r="B621" s="22" t="s">
        <v>1194</v>
      </c>
      <c r="C621" s="22" t="s">
        <v>1916</v>
      </c>
      <c r="D621" s="22" t="s">
        <v>45</v>
      </c>
      <c r="E621" s="119"/>
      <c r="F621" s="23" t="s">
        <v>138</v>
      </c>
      <c r="G621" s="22" t="s">
        <v>46</v>
      </c>
      <c r="H621" s="24">
        <v>313</v>
      </c>
      <c r="I621" s="118">
        <v>0</v>
      </c>
      <c r="J621" s="41">
        <v>17</v>
      </c>
      <c r="K621" s="41">
        <f>J621*(1-$N$11)</f>
        <v>17</v>
      </c>
      <c r="L621" s="121">
        <f>1-(K621/J621)</f>
        <v>0</v>
      </c>
      <c r="M621" s="34">
        <v>91551</v>
      </c>
      <c r="N621" s="122">
        <f t="shared" si="39"/>
        <v>0</v>
      </c>
    </row>
    <row r="622" spans="1:14" ht="15" customHeight="1">
      <c r="A622" s="21" t="s">
        <v>1450</v>
      </c>
      <c r="B622" s="22" t="s">
        <v>1196</v>
      </c>
      <c r="C622" s="22" t="s">
        <v>1914</v>
      </c>
      <c r="D622" s="22" t="s">
        <v>40</v>
      </c>
      <c r="E622" s="119"/>
      <c r="F622" s="23" t="s">
        <v>170</v>
      </c>
      <c r="G622" s="22" t="s">
        <v>251</v>
      </c>
      <c r="H622" s="24">
        <v>73</v>
      </c>
      <c r="I622" s="118">
        <v>0</v>
      </c>
      <c r="J622" s="41">
        <v>24</v>
      </c>
      <c r="K622" s="125"/>
      <c r="L622" s="124" t="s">
        <v>47</v>
      </c>
      <c r="M622" s="34">
        <v>94007</v>
      </c>
      <c r="N622" s="122">
        <f t="shared" si="39"/>
        <v>0</v>
      </c>
    </row>
    <row r="623" spans="1:14" ht="15" customHeight="1">
      <c r="A623" s="21" t="s">
        <v>1466</v>
      </c>
      <c r="B623" s="22" t="s">
        <v>1198</v>
      </c>
      <c r="C623" s="22" t="s">
        <v>1914</v>
      </c>
      <c r="D623" s="22" t="s">
        <v>40</v>
      </c>
      <c r="E623" s="119"/>
      <c r="F623" s="23" t="s">
        <v>170</v>
      </c>
      <c r="G623" s="22" t="s">
        <v>251</v>
      </c>
      <c r="H623" s="24">
        <v>263</v>
      </c>
      <c r="I623" s="118">
        <v>0</v>
      </c>
      <c r="J623" s="41">
        <v>24</v>
      </c>
      <c r="K623" s="125"/>
      <c r="L623" s="124" t="s">
        <v>47</v>
      </c>
      <c r="M623" s="34">
        <v>94006</v>
      </c>
      <c r="N623" s="122">
        <f t="shared" si="39"/>
        <v>0</v>
      </c>
    </row>
    <row r="624" spans="1:14" ht="15" customHeight="1">
      <c r="A624" s="29"/>
      <c r="B624" s="22" t="s">
        <v>1200</v>
      </c>
      <c r="C624" s="22" t="s">
        <v>1914</v>
      </c>
      <c r="D624" s="22" t="s">
        <v>40</v>
      </c>
      <c r="E624" s="119"/>
      <c r="F624" s="23" t="s">
        <v>170</v>
      </c>
      <c r="G624" s="22" t="s">
        <v>251</v>
      </c>
      <c r="H624" s="24">
        <v>421</v>
      </c>
      <c r="I624" s="118">
        <v>0</v>
      </c>
      <c r="J624" s="41">
        <v>24</v>
      </c>
      <c r="K624" s="125"/>
      <c r="L624" s="124" t="s">
        <v>47</v>
      </c>
      <c r="M624" s="34">
        <v>94005</v>
      </c>
      <c r="N624" s="122">
        <f t="shared" si="39"/>
        <v>0</v>
      </c>
    </row>
    <row r="625" spans="1:14" ht="15" customHeight="1">
      <c r="A625" s="21" t="s">
        <v>48</v>
      </c>
      <c r="B625" s="22" t="s">
        <v>1202</v>
      </c>
      <c r="C625" s="22" t="s">
        <v>1914</v>
      </c>
      <c r="D625" s="22" t="s">
        <v>40</v>
      </c>
      <c r="E625" s="119"/>
      <c r="F625" s="23" t="s">
        <v>170</v>
      </c>
      <c r="G625" s="22" t="s">
        <v>251</v>
      </c>
      <c r="H625" s="24">
        <v>60</v>
      </c>
      <c r="I625" s="118">
        <v>0</v>
      </c>
      <c r="J625" s="41">
        <v>24</v>
      </c>
      <c r="K625" s="125"/>
      <c r="L625" s="124" t="s">
        <v>47</v>
      </c>
      <c r="M625" s="34">
        <v>94004</v>
      </c>
      <c r="N625" s="122">
        <f t="shared" si="39"/>
        <v>0</v>
      </c>
    </row>
    <row r="626" spans="1:14" ht="15" customHeight="1">
      <c r="A626" s="21" t="s">
        <v>57</v>
      </c>
      <c r="B626" s="22" t="s">
        <v>1204</v>
      </c>
      <c r="C626" s="22" t="s">
        <v>1914</v>
      </c>
      <c r="D626" s="22" t="s">
        <v>40</v>
      </c>
      <c r="E626" s="119"/>
      <c r="F626" s="23" t="s">
        <v>170</v>
      </c>
      <c r="G626" s="22" t="s">
        <v>251</v>
      </c>
      <c r="H626" s="24">
        <v>411</v>
      </c>
      <c r="I626" s="118">
        <v>0</v>
      </c>
      <c r="J626" s="41">
        <v>24</v>
      </c>
      <c r="K626" s="125"/>
      <c r="L626" s="124" t="s">
        <v>47</v>
      </c>
      <c r="M626" s="34">
        <v>94003</v>
      </c>
      <c r="N626" s="122">
        <f t="shared" si="39"/>
        <v>0</v>
      </c>
    </row>
    <row r="627" spans="1:14" ht="15" customHeight="1">
      <c r="A627" s="21" t="s">
        <v>59</v>
      </c>
      <c r="B627" s="22" t="s">
        <v>1206</v>
      </c>
      <c r="C627" s="22" t="s">
        <v>1914</v>
      </c>
      <c r="D627" s="22" t="s">
        <v>40</v>
      </c>
      <c r="E627" s="119"/>
      <c r="F627" s="23" t="s">
        <v>170</v>
      </c>
      <c r="G627" s="22" t="s">
        <v>251</v>
      </c>
      <c r="H627" s="24">
        <v>133</v>
      </c>
      <c r="I627" s="118">
        <v>0</v>
      </c>
      <c r="J627" s="41">
        <v>24</v>
      </c>
      <c r="K627" s="125"/>
      <c r="L627" s="124" t="s">
        <v>47</v>
      </c>
      <c r="M627" s="34">
        <v>94002</v>
      </c>
      <c r="N627" s="122">
        <f t="shared" si="39"/>
        <v>0</v>
      </c>
    </row>
    <row r="628" spans="1:14" ht="15" customHeight="1">
      <c r="A628" s="21" t="s">
        <v>53</v>
      </c>
      <c r="B628" s="22" t="s">
        <v>1208</v>
      </c>
      <c r="C628" s="22" t="s">
        <v>1914</v>
      </c>
      <c r="D628" s="22" t="s">
        <v>40</v>
      </c>
      <c r="E628" s="119"/>
      <c r="F628" s="23" t="s">
        <v>170</v>
      </c>
      <c r="G628" s="22" t="s">
        <v>251</v>
      </c>
      <c r="H628" s="24">
        <v>42</v>
      </c>
      <c r="I628" s="118">
        <v>0</v>
      </c>
      <c r="J628" s="41">
        <v>24</v>
      </c>
      <c r="K628" s="125"/>
      <c r="L628" s="124" t="s">
        <v>47</v>
      </c>
      <c r="M628" s="34">
        <v>94001</v>
      </c>
      <c r="N628" s="122">
        <f t="shared" si="39"/>
        <v>0</v>
      </c>
    </row>
    <row r="629" spans="1:14" ht="15" customHeight="1">
      <c r="A629" s="21" t="s">
        <v>62</v>
      </c>
      <c r="B629" s="22" t="s">
        <v>1210</v>
      </c>
      <c r="C629" s="22" t="s">
        <v>1917</v>
      </c>
      <c r="D629" s="22" t="s">
        <v>40</v>
      </c>
      <c r="E629" s="119"/>
      <c r="F629" s="23" t="s">
        <v>122</v>
      </c>
      <c r="G629" s="22" t="s">
        <v>46</v>
      </c>
      <c r="H629" s="24">
        <v>2000</v>
      </c>
      <c r="I629" s="118">
        <v>0</v>
      </c>
      <c r="J629" s="41">
        <v>20</v>
      </c>
      <c r="K629" s="41">
        <f t="shared" ref="K629:K651" si="40">J629*(1-$N$11)</f>
        <v>20</v>
      </c>
      <c r="L629" s="121">
        <f t="shared" ref="L629:L651" si="41">1-(K629/J629)</f>
        <v>0</v>
      </c>
      <c r="M629" s="34">
        <v>13252</v>
      </c>
      <c r="N629" s="122">
        <f t="shared" si="39"/>
        <v>0</v>
      </c>
    </row>
    <row r="630" spans="1:14" ht="15" customHeight="1">
      <c r="A630" s="21" t="s">
        <v>65</v>
      </c>
      <c r="B630" s="22" t="s">
        <v>1212</v>
      </c>
      <c r="C630" s="22" t="s">
        <v>1917</v>
      </c>
      <c r="D630" s="22" t="s">
        <v>40</v>
      </c>
      <c r="E630" s="119"/>
      <c r="F630" s="23"/>
      <c r="G630" s="22"/>
      <c r="H630" s="24">
        <v>50</v>
      </c>
      <c r="I630" s="118">
        <v>0</v>
      </c>
      <c r="J630" s="41">
        <v>20</v>
      </c>
      <c r="K630" s="41">
        <f t="shared" si="40"/>
        <v>20</v>
      </c>
      <c r="L630" s="121">
        <f t="shared" si="41"/>
        <v>0</v>
      </c>
      <c r="M630" s="34">
        <v>91673</v>
      </c>
      <c r="N630" s="122">
        <f t="shared" si="39"/>
        <v>0</v>
      </c>
    </row>
    <row r="631" spans="1:14" ht="15" customHeight="1">
      <c r="A631" s="21" t="s">
        <v>67</v>
      </c>
      <c r="B631" s="22" t="s">
        <v>1214</v>
      </c>
      <c r="C631" s="22" t="s">
        <v>1917</v>
      </c>
      <c r="D631" s="22" t="s">
        <v>40</v>
      </c>
      <c r="E631" s="119"/>
      <c r="F631" s="23" t="s">
        <v>122</v>
      </c>
      <c r="G631" s="22" t="s">
        <v>46</v>
      </c>
      <c r="H631" s="24">
        <v>164</v>
      </c>
      <c r="I631" s="118">
        <v>0</v>
      </c>
      <c r="J631" s="41">
        <v>20</v>
      </c>
      <c r="K631" s="41">
        <f t="shared" si="40"/>
        <v>20</v>
      </c>
      <c r="L631" s="121">
        <f t="shared" si="41"/>
        <v>0</v>
      </c>
      <c r="M631" s="34">
        <v>4010</v>
      </c>
      <c r="N631" s="122">
        <f t="shared" si="39"/>
        <v>0</v>
      </c>
    </row>
    <row r="632" spans="1:14" ht="15" customHeight="1">
      <c r="A632" s="21" t="s">
        <v>69</v>
      </c>
      <c r="B632" s="22" t="s">
        <v>1216</v>
      </c>
      <c r="C632" s="22" t="s">
        <v>1917</v>
      </c>
      <c r="D632" s="22" t="s">
        <v>45</v>
      </c>
      <c r="E632" s="119"/>
      <c r="F632" s="23" t="s">
        <v>141</v>
      </c>
      <c r="G632" s="22" t="s">
        <v>46</v>
      </c>
      <c r="H632" s="24">
        <v>1907</v>
      </c>
      <c r="I632" s="118">
        <v>0</v>
      </c>
      <c r="J632" s="41">
        <v>17</v>
      </c>
      <c r="K632" s="41">
        <f t="shared" si="40"/>
        <v>17</v>
      </c>
      <c r="L632" s="121">
        <f t="shared" si="41"/>
        <v>0</v>
      </c>
      <c r="M632" s="34">
        <v>48821</v>
      </c>
      <c r="N632" s="122">
        <f t="shared" si="39"/>
        <v>0</v>
      </c>
    </row>
    <row r="633" spans="1:14" ht="15" customHeight="1">
      <c r="A633" s="21" t="s">
        <v>73</v>
      </c>
      <c r="B633" s="22" t="s">
        <v>1218</v>
      </c>
      <c r="C633" s="22" t="s">
        <v>1917</v>
      </c>
      <c r="D633" s="22" t="s">
        <v>40</v>
      </c>
      <c r="E633" s="119"/>
      <c r="F633" s="23" t="s">
        <v>122</v>
      </c>
      <c r="G633" s="22" t="s">
        <v>46</v>
      </c>
      <c r="H633" s="24">
        <v>2000</v>
      </c>
      <c r="I633" s="118">
        <v>0</v>
      </c>
      <c r="J633" s="41">
        <v>20</v>
      </c>
      <c r="K633" s="41">
        <f t="shared" si="40"/>
        <v>20</v>
      </c>
      <c r="L633" s="121">
        <f t="shared" si="41"/>
        <v>0</v>
      </c>
      <c r="M633" s="34">
        <v>37359</v>
      </c>
      <c r="N633" s="122">
        <f t="shared" si="39"/>
        <v>0</v>
      </c>
    </row>
    <row r="634" spans="1:14" ht="15" customHeight="1">
      <c r="A634" s="21" t="s">
        <v>71</v>
      </c>
      <c r="B634" s="22" t="s">
        <v>1220</v>
      </c>
      <c r="C634" s="22" t="s">
        <v>1917</v>
      </c>
      <c r="D634" s="22" t="s">
        <v>40</v>
      </c>
      <c r="E634" s="119"/>
      <c r="F634" s="23" t="s">
        <v>122</v>
      </c>
      <c r="G634" s="22" t="s">
        <v>46</v>
      </c>
      <c r="H634" s="24">
        <v>296</v>
      </c>
      <c r="I634" s="118">
        <v>0</v>
      </c>
      <c r="J634" s="41">
        <v>20</v>
      </c>
      <c r="K634" s="41">
        <f t="shared" si="40"/>
        <v>20</v>
      </c>
      <c r="L634" s="121">
        <f t="shared" si="41"/>
        <v>0</v>
      </c>
      <c r="M634" s="34">
        <v>587</v>
      </c>
      <c r="N634" s="122">
        <f t="shared" si="39"/>
        <v>0</v>
      </c>
    </row>
    <row r="635" spans="1:14" ht="15" customHeight="1">
      <c r="A635" s="21" t="s">
        <v>74</v>
      </c>
      <c r="B635" s="22" t="s">
        <v>1222</v>
      </c>
      <c r="C635" s="22" t="s">
        <v>1916</v>
      </c>
      <c r="D635" s="22" t="s">
        <v>45</v>
      </c>
      <c r="E635" s="119"/>
      <c r="F635" s="23" t="s">
        <v>138</v>
      </c>
      <c r="G635" s="22" t="s">
        <v>46</v>
      </c>
      <c r="H635" s="24">
        <v>546</v>
      </c>
      <c r="I635" s="118">
        <v>0</v>
      </c>
      <c r="J635" s="41">
        <v>17</v>
      </c>
      <c r="K635" s="41">
        <f t="shared" si="40"/>
        <v>17</v>
      </c>
      <c r="L635" s="121">
        <f t="shared" si="41"/>
        <v>0</v>
      </c>
      <c r="M635" s="34">
        <v>851</v>
      </c>
      <c r="N635" s="122">
        <f t="shared" si="39"/>
        <v>0</v>
      </c>
    </row>
    <row r="636" spans="1:14" ht="15" customHeight="1">
      <c r="A636" s="21" t="s">
        <v>76</v>
      </c>
      <c r="B636" s="22" t="s">
        <v>1224</v>
      </c>
      <c r="C636" s="22" t="s">
        <v>1192</v>
      </c>
      <c r="D636" s="22" t="s">
        <v>40</v>
      </c>
      <c r="E636" s="119"/>
      <c r="F636" s="23" t="s">
        <v>122</v>
      </c>
      <c r="G636" s="22" t="s">
        <v>46</v>
      </c>
      <c r="H636" s="24">
        <v>75</v>
      </c>
      <c r="I636" s="118">
        <v>0</v>
      </c>
      <c r="J636" s="41">
        <v>22</v>
      </c>
      <c r="K636" s="41">
        <f t="shared" si="40"/>
        <v>22</v>
      </c>
      <c r="L636" s="121">
        <f t="shared" si="41"/>
        <v>0</v>
      </c>
      <c r="M636" s="34">
        <v>92123</v>
      </c>
      <c r="N636" s="122">
        <f t="shared" si="39"/>
        <v>0</v>
      </c>
    </row>
    <row r="637" spans="1:14" ht="15" customHeight="1">
      <c r="A637" s="21" t="s">
        <v>78</v>
      </c>
      <c r="B637" s="22" t="s">
        <v>1226</v>
      </c>
      <c r="C637" s="22" t="s">
        <v>1915</v>
      </c>
      <c r="D637" s="22" t="s">
        <v>40</v>
      </c>
      <c r="E637" s="119" t="s">
        <v>147</v>
      </c>
      <c r="F637" s="23" t="s">
        <v>122</v>
      </c>
      <c r="G637" s="22" t="s">
        <v>46</v>
      </c>
      <c r="H637" s="24">
        <v>15</v>
      </c>
      <c r="I637" s="118">
        <v>0</v>
      </c>
      <c r="J637" s="41">
        <v>22</v>
      </c>
      <c r="K637" s="41">
        <f t="shared" si="40"/>
        <v>22</v>
      </c>
      <c r="L637" s="121">
        <f t="shared" si="41"/>
        <v>0</v>
      </c>
      <c r="M637" s="34">
        <v>92275</v>
      </c>
      <c r="N637" s="122">
        <f t="shared" si="39"/>
        <v>0</v>
      </c>
    </row>
    <row r="638" spans="1:14" ht="15" customHeight="1">
      <c r="A638" s="21" t="s">
        <v>82</v>
      </c>
      <c r="B638" s="22" t="s">
        <v>1228</v>
      </c>
      <c r="C638" s="22" t="s">
        <v>1916</v>
      </c>
      <c r="D638" s="22" t="s">
        <v>45</v>
      </c>
      <c r="E638" s="119"/>
      <c r="F638" s="23" t="s">
        <v>138</v>
      </c>
      <c r="G638" s="22" t="s">
        <v>46</v>
      </c>
      <c r="H638" s="24">
        <v>199</v>
      </c>
      <c r="I638" s="118">
        <v>0</v>
      </c>
      <c r="J638" s="41">
        <v>17</v>
      </c>
      <c r="K638" s="41">
        <f t="shared" si="40"/>
        <v>17</v>
      </c>
      <c r="L638" s="121">
        <f t="shared" si="41"/>
        <v>0</v>
      </c>
      <c r="M638" s="34">
        <v>51551</v>
      </c>
      <c r="N638" s="122">
        <f t="shared" si="39"/>
        <v>0</v>
      </c>
    </row>
    <row r="639" spans="1:14" ht="15" customHeight="1">
      <c r="A639" s="21" t="s">
        <v>80</v>
      </c>
      <c r="B639" s="22" t="s">
        <v>1230</v>
      </c>
      <c r="C639" s="22" t="s">
        <v>1916</v>
      </c>
      <c r="D639" s="22" t="s">
        <v>45</v>
      </c>
      <c r="E639" s="119"/>
      <c r="F639" s="23" t="s">
        <v>138</v>
      </c>
      <c r="G639" s="86" t="s">
        <v>251</v>
      </c>
      <c r="H639" s="24">
        <v>382</v>
      </c>
      <c r="I639" s="118">
        <v>0</v>
      </c>
      <c r="J639" s="41">
        <v>17</v>
      </c>
      <c r="K639" s="41">
        <f t="shared" si="40"/>
        <v>17</v>
      </c>
      <c r="L639" s="121">
        <f t="shared" si="41"/>
        <v>0</v>
      </c>
      <c r="M639" s="34">
        <v>839</v>
      </c>
      <c r="N639" s="122">
        <f t="shared" si="39"/>
        <v>0</v>
      </c>
    </row>
    <row r="640" spans="1:14" ht="15" customHeight="1">
      <c r="A640" s="21" t="s">
        <v>83</v>
      </c>
      <c r="B640" s="22" t="s">
        <v>1232</v>
      </c>
      <c r="C640" s="22" t="s">
        <v>1917</v>
      </c>
      <c r="D640" s="22" t="s">
        <v>40</v>
      </c>
      <c r="E640" s="119"/>
      <c r="F640" s="23" t="s">
        <v>122</v>
      </c>
      <c r="G640" s="22" t="s">
        <v>46</v>
      </c>
      <c r="H640" s="24">
        <v>170</v>
      </c>
      <c r="I640" s="118">
        <v>0</v>
      </c>
      <c r="J640" s="41">
        <v>20</v>
      </c>
      <c r="K640" s="41">
        <f t="shared" si="40"/>
        <v>20</v>
      </c>
      <c r="L640" s="121">
        <f t="shared" si="41"/>
        <v>0</v>
      </c>
      <c r="M640" s="34">
        <v>5890</v>
      </c>
      <c r="N640" s="122">
        <f t="shared" si="39"/>
        <v>0</v>
      </c>
    </row>
    <row r="641" spans="1:14" ht="15" customHeight="1">
      <c r="A641" s="21" t="s">
        <v>86</v>
      </c>
      <c r="B641" s="22" t="s">
        <v>1234</v>
      </c>
      <c r="C641" s="22" t="s">
        <v>1908</v>
      </c>
      <c r="D641" s="22" t="s">
        <v>40</v>
      </c>
      <c r="E641" s="119"/>
      <c r="F641" s="23" t="s">
        <v>122</v>
      </c>
      <c r="G641" s="22" t="s">
        <v>46</v>
      </c>
      <c r="H641" s="24">
        <v>586</v>
      </c>
      <c r="I641" s="118">
        <v>0</v>
      </c>
      <c r="J641" s="41">
        <v>18</v>
      </c>
      <c r="K641" s="41">
        <f t="shared" si="40"/>
        <v>18</v>
      </c>
      <c r="L641" s="121">
        <f t="shared" si="41"/>
        <v>0</v>
      </c>
      <c r="M641" s="34">
        <v>35189</v>
      </c>
      <c r="N641" s="122">
        <f t="shared" si="39"/>
        <v>0</v>
      </c>
    </row>
    <row r="642" spans="1:14" ht="15" customHeight="1">
      <c r="A642" s="21" t="s">
        <v>87</v>
      </c>
      <c r="B642" s="22" t="s">
        <v>1236</v>
      </c>
      <c r="C642" s="22" t="s">
        <v>1908</v>
      </c>
      <c r="D642" s="22" t="s">
        <v>40</v>
      </c>
      <c r="E642" s="119"/>
      <c r="F642" s="23" t="s">
        <v>122</v>
      </c>
      <c r="G642" s="22" t="s">
        <v>46</v>
      </c>
      <c r="H642" s="24">
        <v>180</v>
      </c>
      <c r="I642" s="118">
        <v>0</v>
      </c>
      <c r="J642" s="41">
        <v>18</v>
      </c>
      <c r="K642" s="41">
        <f t="shared" si="40"/>
        <v>18</v>
      </c>
      <c r="L642" s="121">
        <f t="shared" si="41"/>
        <v>0</v>
      </c>
      <c r="M642" s="34">
        <v>91367</v>
      </c>
      <c r="N642" s="122">
        <f t="shared" si="39"/>
        <v>0</v>
      </c>
    </row>
    <row r="643" spans="1:14" ht="15" customHeight="1">
      <c r="A643" s="21" t="s">
        <v>91</v>
      </c>
      <c r="B643" s="22" t="s">
        <v>1238</v>
      </c>
      <c r="C643" s="22" t="s">
        <v>1908</v>
      </c>
      <c r="D643" s="22" t="s">
        <v>40</v>
      </c>
      <c r="E643" s="119"/>
      <c r="F643" s="23" t="s">
        <v>122</v>
      </c>
      <c r="G643" s="22" t="s">
        <v>46</v>
      </c>
      <c r="H643" s="24">
        <v>133</v>
      </c>
      <c r="I643" s="118">
        <v>0</v>
      </c>
      <c r="J643" s="41">
        <v>18</v>
      </c>
      <c r="K643" s="41">
        <f t="shared" si="40"/>
        <v>18</v>
      </c>
      <c r="L643" s="121">
        <f t="shared" si="41"/>
        <v>0</v>
      </c>
      <c r="M643" s="34">
        <v>92702</v>
      </c>
      <c r="N643" s="122">
        <f t="shared" si="39"/>
        <v>0</v>
      </c>
    </row>
    <row r="644" spans="1:14" ht="15" customHeight="1">
      <c r="A644" s="21" t="s">
        <v>94</v>
      </c>
      <c r="B644" s="22" t="s">
        <v>1240</v>
      </c>
      <c r="C644" s="22" t="s">
        <v>1909</v>
      </c>
      <c r="D644" s="22" t="s">
        <v>40</v>
      </c>
      <c r="E644" s="119"/>
      <c r="F644" s="23" t="s">
        <v>122</v>
      </c>
      <c r="G644" s="22" t="s">
        <v>46</v>
      </c>
      <c r="H644" s="24">
        <v>45</v>
      </c>
      <c r="I644" s="118">
        <v>0</v>
      </c>
      <c r="J644" s="41">
        <v>16</v>
      </c>
      <c r="K644" s="41">
        <f t="shared" si="40"/>
        <v>16</v>
      </c>
      <c r="L644" s="121">
        <f t="shared" si="41"/>
        <v>0</v>
      </c>
      <c r="M644" s="34">
        <v>51403</v>
      </c>
      <c r="N644" s="122">
        <f t="shared" si="39"/>
        <v>0</v>
      </c>
    </row>
    <row r="645" spans="1:14" ht="15" customHeight="1">
      <c r="A645" s="21" t="s">
        <v>98</v>
      </c>
      <c r="B645" s="22" t="s">
        <v>1242</v>
      </c>
      <c r="C645" s="22" t="s">
        <v>1909</v>
      </c>
      <c r="D645" s="22" t="s">
        <v>40</v>
      </c>
      <c r="E645" s="119"/>
      <c r="F645" s="23" t="s">
        <v>122</v>
      </c>
      <c r="G645" s="22" t="s">
        <v>46</v>
      </c>
      <c r="H645" s="24">
        <v>1261</v>
      </c>
      <c r="I645" s="118">
        <v>0</v>
      </c>
      <c r="J645" s="41">
        <v>16</v>
      </c>
      <c r="K645" s="41">
        <f t="shared" si="40"/>
        <v>16</v>
      </c>
      <c r="L645" s="121">
        <f t="shared" si="41"/>
        <v>0</v>
      </c>
      <c r="M645" s="34">
        <v>91370</v>
      </c>
      <c r="N645" s="122">
        <f t="shared" si="39"/>
        <v>0</v>
      </c>
    </row>
    <row r="646" spans="1:14" ht="15" customHeight="1">
      <c r="A646" s="21" t="s">
        <v>101</v>
      </c>
      <c r="B646" s="22" t="s">
        <v>1244</v>
      </c>
      <c r="C646" s="22" t="s">
        <v>1909</v>
      </c>
      <c r="D646" s="22" t="s">
        <v>40</v>
      </c>
      <c r="E646" s="119"/>
      <c r="F646" s="23" t="s">
        <v>122</v>
      </c>
      <c r="G646" s="22" t="s">
        <v>46</v>
      </c>
      <c r="H646" s="24">
        <v>547</v>
      </c>
      <c r="I646" s="118">
        <v>0</v>
      </c>
      <c r="J646" s="41">
        <v>16</v>
      </c>
      <c r="K646" s="41">
        <f t="shared" si="40"/>
        <v>16</v>
      </c>
      <c r="L646" s="121">
        <f t="shared" si="41"/>
        <v>0</v>
      </c>
      <c r="M646" s="34">
        <v>37909</v>
      </c>
      <c r="N646" s="122">
        <f t="shared" si="39"/>
        <v>0</v>
      </c>
    </row>
    <row r="647" spans="1:14" ht="15" customHeight="1">
      <c r="A647" s="21" t="s">
        <v>104</v>
      </c>
      <c r="B647" s="22" t="s">
        <v>1246</v>
      </c>
      <c r="C647" s="22" t="s">
        <v>1909</v>
      </c>
      <c r="D647" s="22" t="s">
        <v>40</v>
      </c>
      <c r="E647" s="119"/>
      <c r="F647" s="23" t="s">
        <v>122</v>
      </c>
      <c r="G647" s="22" t="s">
        <v>46</v>
      </c>
      <c r="H647" s="24">
        <v>13</v>
      </c>
      <c r="I647" s="118">
        <v>0</v>
      </c>
      <c r="J647" s="41">
        <v>16</v>
      </c>
      <c r="K647" s="41">
        <f t="shared" si="40"/>
        <v>16</v>
      </c>
      <c r="L647" s="121">
        <f t="shared" si="41"/>
        <v>0</v>
      </c>
      <c r="M647" s="34">
        <v>51402</v>
      </c>
      <c r="N647" s="122">
        <f t="shared" si="39"/>
        <v>0</v>
      </c>
    </row>
    <row r="648" spans="1:14" ht="15" customHeight="1">
      <c r="A648" s="21" t="s">
        <v>106</v>
      </c>
      <c r="B648" s="22" t="s">
        <v>1248</v>
      </c>
      <c r="C648" s="22" t="s">
        <v>1909</v>
      </c>
      <c r="D648" s="22" t="s">
        <v>40</v>
      </c>
      <c r="E648" s="119"/>
      <c r="F648" s="23" t="s">
        <v>122</v>
      </c>
      <c r="G648" s="22" t="s">
        <v>46</v>
      </c>
      <c r="H648" s="24">
        <v>1352</v>
      </c>
      <c r="I648" s="118">
        <v>0</v>
      </c>
      <c r="J648" s="41">
        <v>16</v>
      </c>
      <c r="K648" s="41">
        <f t="shared" si="40"/>
        <v>16</v>
      </c>
      <c r="L648" s="121">
        <f t="shared" si="41"/>
        <v>0</v>
      </c>
      <c r="M648" s="34">
        <v>4252</v>
      </c>
      <c r="N648" s="122">
        <f t="shared" si="39"/>
        <v>0</v>
      </c>
    </row>
    <row r="649" spans="1:14" ht="15" customHeight="1">
      <c r="A649" s="21" t="s">
        <v>108</v>
      </c>
      <c r="B649" s="22" t="s">
        <v>1250</v>
      </c>
      <c r="C649" s="22" t="s">
        <v>1909</v>
      </c>
      <c r="D649" s="22" t="s">
        <v>40</v>
      </c>
      <c r="E649" s="119"/>
      <c r="F649" s="23" t="s">
        <v>122</v>
      </c>
      <c r="G649" s="22" t="s">
        <v>46</v>
      </c>
      <c r="H649" s="24">
        <v>142</v>
      </c>
      <c r="I649" s="118">
        <v>0</v>
      </c>
      <c r="J649" s="41">
        <v>16</v>
      </c>
      <c r="K649" s="41">
        <f t="shared" si="40"/>
        <v>16</v>
      </c>
      <c r="L649" s="121">
        <f t="shared" si="41"/>
        <v>0</v>
      </c>
      <c r="M649" s="34">
        <v>52284</v>
      </c>
      <c r="N649" s="122">
        <f t="shared" si="39"/>
        <v>0</v>
      </c>
    </row>
    <row r="650" spans="1:14" ht="15" customHeight="1">
      <c r="A650" s="21" t="s">
        <v>110</v>
      </c>
      <c r="B650" s="22" t="s">
        <v>1252</v>
      </c>
      <c r="C650" s="22" t="s">
        <v>1908</v>
      </c>
      <c r="D650" s="22" t="s">
        <v>40</v>
      </c>
      <c r="E650" s="119"/>
      <c r="F650" s="23" t="s">
        <v>122</v>
      </c>
      <c r="G650" s="22" t="s">
        <v>46</v>
      </c>
      <c r="H650" s="24">
        <v>31</v>
      </c>
      <c r="I650" s="118">
        <v>0</v>
      </c>
      <c r="J650" s="41">
        <v>18</v>
      </c>
      <c r="K650" s="41">
        <f t="shared" si="40"/>
        <v>18</v>
      </c>
      <c r="L650" s="121">
        <f t="shared" si="41"/>
        <v>0</v>
      </c>
      <c r="M650" s="34">
        <v>58006</v>
      </c>
      <c r="N650" s="122">
        <f t="shared" si="39"/>
        <v>0</v>
      </c>
    </row>
    <row r="651" spans="1:14" ht="15" customHeight="1">
      <c r="A651" s="21" t="s">
        <v>113</v>
      </c>
      <c r="B651" s="22" t="s">
        <v>1254</v>
      </c>
      <c r="C651" s="22" t="s">
        <v>1908</v>
      </c>
      <c r="D651" s="22" t="s">
        <v>40</v>
      </c>
      <c r="E651" s="119"/>
      <c r="F651" s="23" t="s">
        <v>122</v>
      </c>
      <c r="G651" s="22" t="s">
        <v>46</v>
      </c>
      <c r="H651" s="24">
        <v>333</v>
      </c>
      <c r="I651" s="118">
        <v>0</v>
      </c>
      <c r="J651" s="41">
        <v>23.5</v>
      </c>
      <c r="K651" s="41">
        <f t="shared" si="40"/>
        <v>23.5</v>
      </c>
      <c r="L651" s="121">
        <f t="shared" si="41"/>
        <v>0</v>
      </c>
      <c r="M651" s="34">
        <v>92487</v>
      </c>
      <c r="N651" s="122">
        <f t="shared" si="39"/>
        <v>0</v>
      </c>
    </row>
    <row r="652" spans="1:14" ht="15" customHeight="1">
      <c r="A652" s="21" t="s">
        <v>115</v>
      </c>
      <c r="B652" s="22" t="s">
        <v>1256</v>
      </c>
      <c r="C652" s="22" t="s">
        <v>44</v>
      </c>
      <c r="D652" s="22" t="s">
        <v>45</v>
      </c>
      <c r="E652" s="119" t="s">
        <v>97</v>
      </c>
      <c r="F652" s="23"/>
      <c r="G652" s="22" t="s">
        <v>46</v>
      </c>
      <c r="H652" s="24">
        <v>293</v>
      </c>
      <c r="I652" s="118">
        <v>0</v>
      </c>
      <c r="J652" s="41">
        <v>9.5</v>
      </c>
      <c r="K652" s="125">
        <v>9.5</v>
      </c>
      <c r="L652" s="126" t="s">
        <v>47</v>
      </c>
      <c r="M652" s="34">
        <v>104604</v>
      </c>
      <c r="N652" s="122">
        <f t="shared" si="39"/>
        <v>0</v>
      </c>
    </row>
    <row r="653" spans="1:14" ht="15" customHeight="1">
      <c r="A653" s="21" t="s">
        <v>117</v>
      </c>
      <c r="B653" s="22" t="s">
        <v>1258</v>
      </c>
      <c r="C653" s="22" t="s">
        <v>50</v>
      </c>
      <c r="D653" s="22" t="s">
        <v>89</v>
      </c>
      <c r="E653" s="119"/>
      <c r="F653" s="23" t="s">
        <v>96</v>
      </c>
      <c r="G653" s="22" t="s">
        <v>382</v>
      </c>
      <c r="H653" s="24">
        <v>79</v>
      </c>
      <c r="I653" s="118">
        <v>0</v>
      </c>
      <c r="J653" s="41">
        <v>140</v>
      </c>
      <c r="K653" s="41">
        <f>J653*(1-$N$11)</f>
        <v>140</v>
      </c>
      <c r="L653" s="121">
        <f>1-(K653/J653)</f>
        <v>0</v>
      </c>
      <c r="M653" s="34">
        <v>30256</v>
      </c>
      <c r="N653" s="122">
        <f t="shared" si="39"/>
        <v>0</v>
      </c>
    </row>
    <row r="654" spans="1:14" ht="15" customHeight="1">
      <c r="A654" s="21" t="s">
        <v>118</v>
      </c>
      <c r="B654" s="22" t="s">
        <v>1260</v>
      </c>
      <c r="C654" s="22" t="s">
        <v>39</v>
      </c>
      <c r="D654" s="22" t="s">
        <v>40</v>
      </c>
      <c r="E654" s="119"/>
      <c r="F654" s="23" t="s">
        <v>340</v>
      </c>
      <c r="G654" s="22" t="s">
        <v>46</v>
      </c>
      <c r="H654" s="24">
        <v>98</v>
      </c>
      <c r="I654" s="118">
        <v>0</v>
      </c>
      <c r="J654" s="41">
        <v>20</v>
      </c>
      <c r="K654" s="41">
        <f>J654*(1-$N$11)</f>
        <v>20</v>
      </c>
      <c r="L654" s="121">
        <f>1-(K654/J654)</f>
        <v>0</v>
      </c>
      <c r="M654" s="34">
        <v>92168</v>
      </c>
      <c r="N654" s="122">
        <f t="shared" si="39"/>
        <v>0</v>
      </c>
    </row>
    <row r="655" spans="1:14" ht="15" customHeight="1">
      <c r="A655" s="21" t="s">
        <v>125</v>
      </c>
      <c r="B655" s="22" t="s">
        <v>1261</v>
      </c>
      <c r="C655" s="22" t="s">
        <v>39</v>
      </c>
      <c r="D655" s="22" t="s">
        <v>60</v>
      </c>
      <c r="E655" s="119"/>
      <c r="F655" s="23" t="s">
        <v>340</v>
      </c>
      <c r="G655" s="22" t="s">
        <v>46</v>
      </c>
      <c r="H655" s="24">
        <v>1032</v>
      </c>
      <c r="I655" s="118">
        <v>0</v>
      </c>
      <c r="J655" s="41">
        <v>35</v>
      </c>
      <c r="K655" s="41">
        <f>J655*(1-$N$11)</f>
        <v>35</v>
      </c>
      <c r="L655" s="121">
        <f>1-(K655/J655)</f>
        <v>0</v>
      </c>
      <c r="M655" s="34">
        <v>51684</v>
      </c>
      <c r="N655" s="122">
        <f t="shared" si="39"/>
        <v>0</v>
      </c>
    </row>
    <row r="656" spans="1:14" ht="15" customHeight="1">
      <c r="A656" s="21" t="s">
        <v>128</v>
      </c>
      <c r="B656" s="22" t="s">
        <v>1264</v>
      </c>
      <c r="C656" s="22" t="s">
        <v>50</v>
      </c>
      <c r="D656" s="22" t="s">
        <v>60</v>
      </c>
      <c r="E656" s="119"/>
      <c r="F656" s="23" t="s">
        <v>227</v>
      </c>
      <c r="G656" s="22" t="s">
        <v>46</v>
      </c>
      <c r="H656" s="24">
        <v>195</v>
      </c>
      <c r="I656" s="118">
        <v>0</v>
      </c>
      <c r="J656" s="41">
        <v>85</v>
      </c>
      <c r="K656" s="41">
        <f>J656*(1-$N$11)</f>
        <v>85</v>
      </c>
      <c r="L656" s="121">
        <f>1-(K656/J656)</f>
        <v>0</v>
      </c>
      <c r="M656" s="34">
        <v>49897</v>
      </c>
      <c r="N656" s="122">
        <f t="shared" si="39"/>
        <v>0</v>
      </c>
    </row>
    <row r="657" spans="1:14" ht="15" customHeight="1">
      <c r="A657" s="21" t="s">
        <v>131</v>
      </c>
      <c r="B657" s="22" t="s">
        <v>1266</v>
      </c>
      <c r="C657" s="22" t="s">
        <v>39</v>
      </c>
      <c r="D657" s="22" t="s">
        <v>40</v>
      </c>
      <c r="E657" s="119" t="s">
        <v>147</v>
      </c>
      <c r="F657" s="23" t="s">
        <v>165</v>
      </c>
      <c r="G657" s="22" t="s">
        <v>382</v>
      </c>
      <c r="H657" s="24">
        <v>69</v>
      </c>
      <c r="I657" s="118">
        <v>0</v>
      </c>
      <c r="J657" s="41">
        <v>20</v>
      </c>
      <c r="K657" s="41">
        <f>J657*(1-$N$11)</f>
        <v>20</v>
      </c>
      <c r="L657" s="121">
        <f>1-(K657/J657)</f>
        <v>0</v>
      </c>
      <c r="M657" s="34">
        <v>92046</v>
      </c>
      <c r="N657" s="122">
        <f t="shared" si="39"/>
        <v>0</v>
      </c>
    </row>
    <row r="658" spans="1:14" ht="15" customHeight="1">
      <c r="A658" s="21" t="s">
        <v>132</v>
      </c>
      <c r="B658" s="22" t="s">
        <v>1268</v>
      </c>
      <c r="C658" s="22" t="s">
        <v>44</v>
      </c>
      <c r="D658" s="22" t="s">
        <v>45</v>
      </c>
      <c r="E658" s="119"/>
      <c r="F658" s="23" t="s">
        <v>141</v>
      </c>
      <c r="G658" s="22"/>
      <c r="H658" s="24">
        <v>334</v>
      </c>
      <c r="I658" s="118">
        <v>0</v>
      </c>
      <c r="J658" s="41">
        <v>9.5</v>
      </c>
      <c r="K658" s="125">
        <v>9.5</v>
      </c>
      <c r="L658" s="126" t="s">
        <v>47</v>
      </c>
      <c r="M658" s="34">
        <v>104642</v>
      </c>
      <c r="N658" s="122">
        <f t="shared" si="39"/>
        <v>0</v>
      </c>
    </row>
    <row r="659" spans="1:14" ht="15" customHeight="1">
      <c r="A659" s="21" t="s">
        <v>145</v>
      </c>
      <c r="B659" s="22" t="s">
        <v>1270</v>
      </c>
      <c r="C659" s="22" t="s">
        <v>39</v>
      </c>
      <c r="D659" s="22" t="s">
        <v>40</v>
      </c>
      <c r="E659" s="119"/>
      <c r="F659" s="23" t="s">
        <v>222</v>
      </c>
      <c r="G659" s="22"/>
      <c r="H659" s="24">
        <v>1963</v>
      </c>
      <c r="I659" s="118">
        <v>0</v>
      </c>
      <c r="J659" s="41">
        <v>18.45</v>
      </c>
      <c r="K659" s="125">
        <v>18.45</v>
      </c>
      <c r="L659" s="126" t="s">
        <v>47</v>
      </c>
      <c r="M659" s="34">
        <v>15029</v>
      </c>
      <c r="N659" s="122">
        <f t="shared" si="39"/>
        <v>0</v>
      </c>
    </row>
    <row r="660" spans="1:14" ht="15" customHeight="1">
      <c r="A660" s="21" t="s">
        <v>275</v>
      </c>
      <c r="B660" s="22" t="s">
        <v>1270</v>
      </c>
      <c r="C660" s="22" t="s">
        <v>39</v>
      </c>
      <c r="D660" s="22" t="s">
        <v>60</v>
      </c>
      <c r="E660" s="119"/>
      <c r="F660" s="23" t="s">
        <v>227</v>
      </c>
      <c r="G660" s="22"/>
      <c r="H660" s="24">
        <v>194</v>
      </c>
      <c r="I660" s="118">
        <v>0</v>
      </c>
      <c r="J660" s="41">
        <v>42</v>
      </c>
      <c r="K660" s="41">
        <f>J660*(1-$N$11)</f>
        <v>42</v>
      </c>
      <c r="L660" s="121">
        <f>1-(K660/J660)</f>
        <v>0</v>
      </c>
      <c r="M660" s="34">
        <v>22638</v>
      </c>
      <c r="N660" s="122">
        <f t="shared" ref="N660:N723" si="42">I660 * K660</f>
        <v>0</v>
      </c>
    </row>
    <row r="661" spans="1:14" ht="15" customHeight="1">
      <c r="A661" s="21" t="s">
        <v>273</v>
      </c>
      <c r="B661" s="22" t="s">
        <v>1273</v>
      </c>
      <c r="C661" s="22" t="s">
        <v>39</v>
      </c>
      <c r="D661" s="22" t="s">
        <v>40</v>
      </c>
      <c r="E661" s="119"/>
      <c r="F661" s="23" t="s">
        <v>122</v>
      </c>
      <c r="G661" s="22"/>
      <c r="H661" s="24">
        <v>20</v>
      </c>
      <c r="I661" s="118">
        <v>0</v>
      </c>
      <c r="J661" s="41">
        <v>20</v>
      </c>
      <c r="K661" s="41">
        <f>J661*(1-$N$11)</f>
        <v>20</v>
      </c>
      <c r="L661" s="121">
        <f>1-(K661/J661)</f>
        <v>0</v>
      </c>
      <c r="M661" s="34">
        <v>51681</v>
      </c>
      <c r="N661" s="122">
        <f t="shared" si="42"/>
        <v>0</v>
      </c>
    </row>
    <row r="662" spans="1:14" ht="15" customHeight="1">
      <c r="A662" s="21" t="s">
        <v>277</v>
      </c>
      <c r="B662" s="22" t="s">
        <v>1273</v>
      </c>
      <c r="C662" s="22" t="s">
        <v>39</v>
      </c>
      <c r="D662" s="22" t="s">
        <v>60</v>
      </c>
      <c r="E662" s="119"/>
      <c r="F662" s="23" t="s">
        <v>227</v>
      </c>
      <c r="G662" s="22"/>
      <c r="H662" s="24">
        <v>204</v>
      </c>
      <c r="I662" s="118">
        <v>0</v>
      </c>
      <c r="J662" s="41">
        <v>35</v>
      </c>
      <c r="K662" s="41">
        <f>J662*(1-$N$11)</f>
        <v>35</v>
      </c>
      <c r="L662" s="121">
        <f>1-(K662/J662)</f>
        <v>0</v>
      </c>
      <c r="M662" s="34">
        <v>24608</v>
      </c>
      <c r="N662" s="122">
        <f t="shared" si="42"/>
        <v>0</v>
      </c>
    </row>
    <row r="663" spans="1:14" ht="15" customHeight="1">
      <c r="A663" s="21" t="s">
        <v>279</v>
      </c>
      <c r="B663" s="22" t="s">
        <v>1276</v>
      </c>
      <c r="C663" s="22" t="s">
        <v>39</v>
      </c>
      <c r="D663" s="22" t="s">
        <v>40</v>
      </c>
      <c r="E663" s="119"/>
      <c r="F663" s="23" t="s">
        <v>222</v>
      </c>
      <c r="G663" s="22"/>
      <c r="H663" s="24">
        <v>866</v>
      </c>
      <c r="I663" s="118">
        <v>0</v>
      </c>
      <c r="J663" s="41">
        <v>20</v>
      </c>
      <c r="K663" s="41">
        <f>J663*(1-$N$11)</f>
        <v>20</v>
      </c>
      <c r="L663" s="121">
        <f>1-(K663/J663)</f>
        <v>0</v>
      </c>
      <c r="M663" s="34">
        <v>31519</v>
      </c>
      <c r="N663" s="122">
        <f t="shared" si="42"/>
        <v>0</v>
      </c>
    </row>
    <row r="664" spans="1:14" ht="15" customHeight="1">
      <c r="A664" s="21" t="s">
        <v>281</v>
      </c>
      <c r="B664" s="22" t="s">
        <v>1276</v>
      </c>
      <c r="C664" s="22" t="s">
        <v>39</v>
      </c>
      <c r="D664" s="22" t="s">
        <v>60</v>
      </c>
      <c r="E664" s="119"/>
      <c r="F664" s="23" t="s">
        <v>227</v>
      </c>
      <c r="G664" s="22"/>
      <c r="H664" s="24">
        <v>162</v>
      </c>
      <c r="I664" s="118">
        <v>0</v>
      </c>
      <c r="J664" s="41">
        <v>35</v>
      </c>
      <c r="K664" s="41">
        <f>J664*(1-$N$11)</f>
        <v>35</v>
      </c>
      <c r="L664" s="121">
        <f>1-(K664/J664)</f>
        <v>0</v>
      </c>
      <c r="M664" s="34">
        <v>36404</v>
      </c>
      <c r="N664" s="122">
        <f t="shared" si="42"/>
        <v>0</v>
      </c>
    </row>
    <row r="665" spans="1:14" ht="15" customHeight="1">
      <c r="A665" s="21" t="s">
        <v>283</v>
      </c>
      <c r="B665" s="22" t="s">
        <v>1279</v>
      </c>
      <c r="C665" s="22" t="s">
        <v>39</v>
      </c>
      <c r="D665" s="22" t="s">
        <v>40</v>
      </c>
      <c r="E665" s="119" t="s">
        <v>97</v>
      </c>
      <c r="F665" s="23" t="s">
        <v>222</v>
      </c>
      <c r="G665" s="22"/>
      <c r="H665" s="24">
        <v>1679</v>
      </c>
      <c r="I665" s="118">
        <v>0</v>
      </c>
      <c r="J665" s="41">
        <v>18.45</v>
      </c>
      <c r="K665" s="125">
        <v>18.45</v>
      </c>
      <c r="L665" s="126" t="s">
        <v>47</v>
      </c>
      <c r="M665" s="34">
        <v>52581</v>
      </c>
      <c r="N665" s="122">
        <f t="shared" si="42"/>
        <v>0</v>
      </c>
    </row>
    <row r="666" spans="1:14" ht="15" customHeight="1">
      <c r="A666" s="21" t="s">
        <v>355</v>
      </c>
      <c r="B666" s="22" t="s">
        <v>1279</v>
      </c>
      <c r="C666" s="22" t="s">
        <v>39</v>
      </c>
      <c r="D666" s="22" t="s">
        <v>60</v>
      </c>
      <c r="E666" s="119" t="s">
        <v>97</v>
      </c>
      <c r="F666" s="23" t="s">
        <v>222</v>
      </c>
      <c r="G666" s="22"/>
      <c r="H666" s="24">
        <v>266</v>
      </c>
      <c r="I666" s="118">
        <v>0</v>
      </c>
      <c r="J666" s="41">
        <v>42</v>
      </c>
      <c r="K666" s="41">
        <f>J666*(1-$N$11)</f>
        <v>42</v>
      </c>
      <c r="L666" s="121">
        <f>1-(K666/J666)</f>
        <v>0</v>
      </c>
      <c r="M666" s="34">
        <v>22583</v>
      </c>
      <c r="N666" s="122">
        <f t="shared" si="42"/>
        <v>0</v>
      </c>
    </row>
    <row r="667" spans="1:14" ht="15" customHeight="1">
      <c r="A667" s="21" t="s">
        <v>357</v>
      </c>
      <c r="B667" s="22" t="s">
        <v>1282</v>
      </c>
      <c r="C667" s="22" t="s">
        <v>402</v>
      </c>
      <c r="D667" s="22" t="s">
        <v>40</v>
      </c>
      <c r="E667" s="119"/>
      <c r="F667" s="23" t="s">
        <v>52</v>
      </c>
      <c r="G667" s="22" t="s">
        <v>46</v>
      </c>
      <c r="H667" s="24">
        <v>470</v>
      </c>
      <c r="I667" s="118">
        <v>0</v>
      </c>
      <c r="J667" s="41">
        <v>23.5</v>
      </c>
      <c r="K667" s="41">
        <f>J667*(1-$N$11)</f>
        <v>23.5</v>
      </c>
      <c r="L667" s="121">
        <f>1-(K667/J667)</f>
        <v>0</v>
      </c>
      <c r="M667" s="34">
        <v>91170</v>
      </c>
      <c r="N667" s="122">
        <f t="shared" si="42"/>
        <v>0</v>
      </c>
    </row>
    <row r="668" spans="1:14" ht="15" customHeight="1">
      <c r="A668" s="21" t="s">
        <v>406</v>
      </c>
      <c r="B668" s="22" t="s">
        <v>1284</v>
      </c>
      <c r="C668" s="22" t="s">
        <v>44</v>
      </c>
      <c r="D668" s="22" t="s">
        <v>137</v>
      </c>
      <c r="E668" s="119"/>
      <c r="F668" s="23"/>
      <c r="G668" s="22" t="s">
        <v>46</v>
      </c>
      <c r="H668" s="24">
        <v>15</v>
      </c>
      <c r="I668" s="118">
        <v>0</v>
      </c>
      <c r="J668" s="41">
        <v>6</v>
      </c>
      <c r="K668" s="125">
        <v>6</v>
      </c>
      <c r="L668" s="126" t="s">
        <v>47</v>
      </c>
      <c r="M668" s="34">
        <v>104755</v>
      </c>
      <c r="N668" s="122">
        <f t="shared" si="42"/>
        <v>0</v>
      </c>
    </row>
    <row r="669" spans="1:14" ht="15" customHeight="1">
      <c r="A669" s="21" t="s">
        <v>409</v>
      </c>
      <c r="B669" s="22" t="s">
        <v>1284</v>
      </c>
      <c r="C669" s="22" t="s">
        <v>44</v>
      </c>
      <c r="D669" s="22" t="s">
        <v>45</v>
      </c>
      <c r="E669" s="119"/>
      <c r="F669" s="23" t="s">
        <v>141</v>
      </c>
      <c r="G669" s="22"/>
      <c r="H669" s="24">
        <v>734</v>
      </c>
      <c r="I669" s="118">
        <v>0</v>
      </c>
      <c r="J669" s="41">
        <v>9.5</v>
      </c>
      <c r="K669" s="125">
        <v>9.5</v>
      </c>
      <c r="L669" s="126" t="s">
        <v>47</v>
      </c>
      <c r="M669" s="34">
        <v>104756</v>
      </c>
      <c r="N669" s="122">
        <f t="shared" si="42"/>
        <v>0</v>
      </c>
    </row>
    <row r="670" spans="1:14" ht="15" customHeight="1">
      <c r="A670" s="21" t="s">
        <v>411</v>
      </c>
      <c r="B670" s="22" t="s">
        <v>1287</v>
      </c>
      <c r="C670" s="22" t="s">
        <v>44</v>
      </c>
      <c r="D670" s="22" t="s">
        <v>137</v>
      </c>
      <c r="E670" s="119"/>
      <c r="F670" s="23" t="s">
        <v>364</v>
      </c>
      <c r="G670" s="22"/>
      <c r="H670" s="24">
        <v>117</v>
      </c>
      <c r="I670" s="118">
        <v>0</v>
      </c>
      <c r="J670" s="41">
        <v>6</v>
      </c>
      <c r="K670" s="125">
        <v>6</v>
      </c>
      <c r="L670" s="126" t="s">
        <v>47</v>
      </c>
      <c r="M670" s="34">
        <v>92370</v>
      </c>
      <c r="N670" s="122">
        <f t="shared" si="42"/>
        <v>0</v>
      </c>
    </row>
    <row r="671" spans="1:14" ht="15" customHeight="1">
      <c r="A671" s="21" t="s">
        <v>413</v>
      </c>
      <c r="B671" s="22" t="s">
        <v>1289</v>
      </c>
      <c r="C671" s="22" t="s">
        <v>44</v>
      </c>
      <c r="D671" s="22" t="s">
        <v>137</v>
      </c>
      <c r="E671" s="119"/>
      <c r="F671" s="23" t="s">
        <v>364</v>
      </c>
      <c r="G671" s="22"/>
      <c r="H671" s="24">
        <v>180</v>
      </c>
      <c r="I671" s="118">
        <v>0</v>
      </c>
      <c r="J671" s="41">
        <v>6</v>
      </c>
      <c r="K671" s="125">
        <v>6</v>
      </c>
      <c r="L671" s="126" t="s">
        <v>47</v>
      </c>
      <c r="M671" s="34">
        <v>91074</v>
      </c>
      <c r="N671" s="122">
        <f t="shared" si="42"/>
        <v>0</v>
      </c>
    </row>
    <row r="672" spans="1:14" ht="15" customHeight="1">
      <c r="A672" s="21" t="s">
        <v>414</v>
      </c>
      <c r="B672" s="22" t="s">
        <v>1291</v>
      </c>
      <c r="C672" s="22" t="s">
        <v>44</v>
      </c>
      <c r="D672" s="22" t="s">
        <v>137</v>
      </c>
      <c r="E672" s="119"/>
      <c r="F672" s="23" t="s">
        <v>364</v>
      </c>
      <c r="G672" s="22"/>
      <c r="H672" s="24">
        <v>468</v>
      </c>
      <c r="I672" s="118">
        <v>0</v>
      </c>
      <c r="J672" s="41">
        <v>6</v>
      </c>
      <c r="K672" s="125">
        <v>6</v>
      </c>
      <c r="L672" s="126" t="s">
        <v>47</v>
      </c>
      <c r="M672" s="34">
        <v>104785</v>
      </c>
      <c r="N672" s="122">
        <f t="shared" si="42"/>
        <v>0</v>
      </c>
    </row>
    <row r="673" spans="1:14" ht="15" customHeight="1">
      <c r="A673" s="21" t="s">
        <v>416</v>
      </c>
      <c r="B673" s="22" t="s">
        <v>1293</v>
      </c>
      <c r="C673" s="22" t="s">
        <v>44</v>
      </c>
      <c r="D673" s="22" t="s">
        <v>45</v>
      </c>
      <c r="E673" s="119"/>
      <c r="F673" s="23" t="s">
        <v>141</v>
      </c>
      <c r="G673" s="22"/>
      <c r="H673" s="24">
        <v>691</v>
      </c>
      <c r="I673" s="118">
        <v>0</v>
      </c>
      <c r="J673" s="41">
        <v>9.5</v>
      </c>
      <c r="K673" s="125">
        <v>9.5</v>
      </c>
      <c r="L673" s="126" t="s">
        <v>47</v>
      </c>
      <c r="M673" s="34">
        <v>104754</v>
      </c>
      <c r="N673" s="122">
        <f t="shared" si="42"/>
        <v>0</v>
      </c>
    </row>
    <row r="674" spans="1:14" ht="15" customHeight="1">
      <c r="A674" s="21" t="s">
        <v>417</v>
      </c>
      <c r="B674" s="22" t="s">
        <v>1295</v>
      </c>
      <c r="C674" s="22" t="s">
        <v>44</v>
      </c>
      <c r="D674" s="22" t="s">
        <v>45</v>
      </c>
      <c r="E674" s="119"/>
      <c r="F674" s="23" t="s">
        <v>364</v>
      </c>
      <c r="G674" s="22"/>
      <c r="H674" s="24">
        <v>36</v>
      </c>
      <c r="I674" s="118">
        <v>0</v>
      </c>
      <c r="J674" s="41">
        <v>9.5</v>
      </c>
      <c r="K674" s="125">
        <v>9.5</v>
      </c>
      <c r="L674" s="126" t="s">
        <v>47</v>
      </c>
      <c r="M674" s="34">
        <v>116310</v>
      </c>
      <c r="N674" s="122">
        <f t="shared" si="42"/>
        <v>0</v>
      </c>
    </row>
    <row r="675" spans="1:14" ht="15" customHeight="1">
      <c r="A675" s="21" t="s">
        <v>419</v>
      </c>
      <c r="B675" s="22" t="s">
        <v>1297</v>
      </c>
      <c r="C675" s="22" t="s">
        <v>44</v>
      </c>
      <c r="D675" s="22" t="s">
        <v>137</v>
      </c>
      <c r="E675" s="119"/>
      <c r="F675" s="23" t="s">
        <v>364</v>
      </c>
      <c r="G675" s="22"/>
      <c r="H675" s="24">
        <v>66</v>
      </c>
      <c r="I675" s="118">
        <v>0</v>
      </c>
      <c r="J675" s="41">
        <v>6</v>
      </c>
      <c r="K675" s="125">
        <v>6</v>
      </c>
      <c r="L675" s="126" t="s">
        <v>47</v>
      </c>
      <c r="M675" s="34">
        <v>91785</v>
      </c>
      <c r="N675" s="122">
        <f t="shared" si="42"/>
        <v>0</v>
      </c>
    </row>
    <row r="676" spans="1:14" ht="15" customHeight="1">
      <c r="A676" s="21" t="s">
        <v>421</v>
      </c>
      <c r="B676" s="22" t="s">
        <v>1299</v>
      </c>
      <c r="C676" s="22" t="s">
        <v>44</v>
      </c>
      <c r="D676" s="22" t="s">
        <v>137</v>
      </c>
      <c r="E676" s="119"/>
      <c r="F676" s="23" t="s">
        <v>364</v>
      </c>
      <c r="G676" s="22" t="s">
        <v>46</v>
      </c>
      <c r="H676" s="24">
        <v>165</v>
      </c>
      <c r="I676" s="118">
        <v>0</v>
      </c>
      <c r="J676" s="41">
        <v>6</v>
      </c>
      <c r="K676" s="125">
        <v>6</v>
      </c>
      <c r="L676" s="126" t="s">
        <v>47</v>
      </c>
      <c r="M676" s="34"/>
      <c r="N676" s="122">
        <f t="shared" si="42"/>
        <v>0</v>
      </c>
    </row>
    <row r="677" spans="1:14" ht="15" customHeight="1">
      <c r="A677" s="21" t="s">
        <v>423</v>
      </c>
      <c r="B677" s="22" t="s">
        <v>1301</v>
      </c>
      <c r="C677" s="22" t="s">
        <v>44</v>
      </c>
      <c r="D677" s="22" t="s">
        <v>1303</v>
      </c>
      <c r="E677" s="119"/>
      <c r="F677" s="23" t="s">
        <v>138</v>
      </c>
      <c r="G677" s="22"/>
      <c r="H677" s="24">
        <v>263</v>
      </c>
      <c r="I677" s="118">
        <v>0</v>
      </c>
      <c r="J677" s="41">
        <v>5</v>
      </c>
      <c r="K677" s="125">
        <v>5</v>
      </c>
      <c r="L677" s="126" t="s">
        <v>47</v>
      </c>
      <c r="M677" s="34"/>
      <c r="N677" s="122">
        <f t="shared" si="42"/>
        <v>0</v>
      </c>
    </row>
    <row r="678" spans="1:14" ht="15" customHeight="1">
      <c r="A678" s="21" t="s">
        <v>425</v>
      </c>
      <c r="B678" s="22" t="s">
        <v>1301</v>
      </c>
      <c r="C678" s="22" t="s">
        <v>44</v>
      </c>
      <c r="D678" s="22" t="s">
        <v>137</v>
      </c>
      <c r="E678" s="119"/>
      <c r="F678" s="23" t="s">
        <v>138</v>
      </c>
      <c r="G678" s="22"/>
      <c r="H678" s="24">
        <v>96</v>
      </c>
      <c r="I678" s="118">
        <v>0</v>
      </c>
      <c r="J678" s="41">
        <v>6</v>
      </c>
      <c r="K678" s="125">
        <v>6</v>
      </c>
      <c r="L678" s="126" t="s">
        <v>47</v>
      </c>
      <c r="M678" s="34"/>
      <c r="N678" s="122">
        <f t="shared" si="42"/>
        <v>0</v>
      </c>
    </row>
    <row r="679" spans="1:14" ht="15" customHeight="1">
      <c r="A679" s="21" t="s">
        <v>427</v>
      </c>
      <c r="B679" s="22" t="s">
        <v>1305</v>
      </c>
      <c r="C679" s="22" t="s">
        <v>44</v>
      </c>
      <c r="D679" s="22" t="s">
        <v>45</v>
      </c>
      <c r="E679" s="119" t="s">
        <v>97</v>
      </c>
      <c r="F679" s="23" t="s">
        <v>165</v>
      </c>
      <c r="G679" s="22"/>
      <c r="H679" s="24">
        <v>256</v>
      </c>
      <c r="I679" s="118">
        <v>0</v>
      </c>
      <c r="J679" s="41">
        <v>9.5</v>
      </c>
      <c r="K679" s="125">
        <v>9.5</v>
      </c>
      <c r="L679" s="126" t="s">
        <v>47</v>
      </c>
      <c r="M679" s="34">
        <v>91075</v>
      </c>
      <c r="N679" s="122">
        <f t="shared" si="42"/>
        <v>0</v>
      </c>
    </row>
    <row r="680" spans="1:14" ht="15" customHeight="1">
      <c r="A680" s="21" t="s">
        <v>428</v>
      </c>
      <c r="B680" s="22" t="s">
        <v>1307</v>
      </c>
      <c r="C680" s="22" t="s">
        <v>39</v>
      </c>
      <c r="D680" s="22" t="s">
        <v>40</v>
      </c>
      <c r="E680" s="119"/>
      <c r="F680" s="23" t="s">
        <v>41</v>
      </c>
      <c r="G680" s="22" t="s">
        <v>382</v>
      </c>
      <c r="H680" s="24">
        <v>10</v>
      </c>
      <c r="I680" s="118">
        <v>0</v>
      </c>
      <c r="J680" s="41">
        <v>20</v>
      </c>
      <c r="K680" s="41">
        <f t="shared" ref="K680:K688" si="43">J680*(1-$N$11)</f>
        <v>20</v>
      </c>
      <c r="L680" s="121">
        <f t="shared" ref="L680:L688" si="44">1-(K680/J680)</f>
        <v>0</v>
      </c>
      <c r="M680" s="34">
        <v>10757</v>
      </c>
      <c r="N680" s="122">
        <f t="shared" si="42"/>
        <v>0</v>
      </c>
    </row>
    <row r="681" spans="1:14" ht="15" customHeight="1">
      <c r="A681" s="21" t="s">
        <v>431</v>
      </c>
      <c r="B681" s="22" t="s">
        <v>1309</v>
      </c>
      <c r="C681" s="22" t="s">
        <v>39</v>
      </c>
      <c r="D681" s="22" t="s">
        <v>40</v>
      </c>
      <c r="E681" s="119"/>
      <c r="F681" s="23" t="s">
        <v>41</v>
      </c>
      <c r="G681" s="22" t="s">
        <v>382</v>
      </c>
      <c r="H681" s="24">
        <v>321</v>
      </c>
      <c r="I681" s="118">
        <v>0</v>
      </c>
      <c r="J681" s="41">
        <v>23.5</v>
      </c>
      <c r="K681" s="41">
        <f t="shared" si="43"/>
        <v>23.5</v>
      </c>
      <c r="L681" s="121">
        <f t="shared" si="44"/>
        <v>0</v>
      </c>
      <c r="M681" s="34">
        <v>91611</v>
      </c>
      <c r="N681" s="122">
        <f t="shared" si="42"/>
        <v>0</v>
      </c>
    </row>
    <row r="682" spans="1:14" ht="15" customHeight="1">
      <c r="A682" s="21" t="s">
        <v>433</v>
      </c>
      <c r="B682" s="22" t="s">
        <v>1311</v>
      </c>
      <c r="C682" s="22" t="s">
        <v>39</v>
      </c>
      <c r="D682" s="22" t="s">
        <v>40</v>
      </c>
      <c r="E682" s="119" t="s">
        <v>147</v>
      </c>
      <c r="F682" s="23" t="s">
        <v>222</v>
      </c>
      <c r="G682" s="22" t="s">
        <v>46</v>
      </c>
      <c r="H682" s="24">
        <v>19</v>
      </c>
      <c r="I682" s="118">
        <v>0</v>
      </c>
      <c r="J682" s="41">
        <v>19</v>
      </c>
      <c r="K682" s="41">
        <f t="shared" si="43"/>
        <v>19</v>
      </c>
      <c r="L682" s="121">
        <f t="shared" si="44"/>
        <v>0</v>
      </c>
      <c r="M682" s="34">
        <v>91077</v>
      </c>
      <c r="N682" s="122">
        <f t="shared" si="42"/>
        <v>0</v>
      </c>
    </row>
    <row r="683" spans="1:14" ht="15" customHeight="1">
      <c r="A683" s="21" t="s">
        <v>435</v>
      </c>
      <c r="B683" s="22" t="s">
        <v>1313</v>
      </c>
      <c r="C683" s="22" t="s">
        <v>39</v>
      </c>
      <c r="D683" s="22" t="s">
        <v>40</v>
      </c>
      <c r="E683" s="119"/>
      <c r="F683" s="23" t="s">
        <v>222</v>
      </c>
      <c r="G683" s="22" t="s">
        <v>46</v>
      </c>
      <c r="H683" s="24">
        <v>20</v>
      </c>
      <c r="I683" s="118">
        <v>0</v>
      </c>
      <c r="J683" s="41">
        <v>19</v>
      </c>
      <c r="K683" s="41">
        <f t="shared" si="43"/>
        <v>19</v>
      </c>
      <c r="L683" s="121">
        <f t="shared" si="44"/>
        <v>0</v>
      </c>
      <c r="M683" s="34">
        <v>91081</v>
      </c>
      <c r="N683" s="122">
        <f t="shared" si="42"/>
        <v>0</v>
      </c>
    </row>
    <row r="684" spans="1:14" ht="15" customHeight="1">
      <c r="A684" s="21" t="s">
        <v>436</v>
      </c>
      <c r="B684" s="22" t="s">
        <v>1315</v>
      </c>
      <c r="C684" s="22" t="s">
        <v>39</v>
      </c>
      <c r="D684" s="22" t="s">
        <v>40</v>
      </c>
      <c r="E684" s="119"/>
      <c r="F684" s="23" t="s">
        <v>122</v>
      </c>
      <c r="G684" s="22" t="s">
        <v>46</v>
      </c>
      <c r="H684" s="24">
        <v>221</v>
      </c>
      <c r="I684" s="118">
        <v>0</v>
      </c>
      <c r="J684" s="41">
        <v>23.5</v>
      </c>
      <c r="K684" s="41">
        <f t="shared" si="43"/>
        <v>23.5</v>
      </c>
      <c r="L684" s="121">
        <f t="shared" si="44"/>
        <v>0</v>
      </c>
      <c r="M684" s="34">
        <v>51847</v>
      </c>
      <c r="N684" s="122">
        <f t="shared" si="42"/>
        <v>0</v>
      </c>
    </row>
    <row r="685" spans="1:14" ht="15" customHeight="1">
      <c r="A685" s="21" t="s">
        <v>438</v>
      </c>
      <c r="B685" s="22" t="s">
        <v>1317</v>
      </c>
      <c r="C685" s="22" t="s">
        <v>39</v>
      </c>
      <c r="D685" s="22" t="s">
        <v>40</v>
      </c>
      <c r="E685" s="119"/>
      <c r="F685" s="23" t="s">
        <v>122</v>
      </c>
      <c r="G685" s="22" t="s">
        <v>46</v>
      </c>
      <c r="H685" s="24">
        <v>707</v>
      </c>
      <c r="I685" s="118">
        <v>0</v>
      </c>
      <c r="J685" s="41">
        <v>19</v>
      </c>
      <c r="K685" s="41">
        <f t="shared" si="43"/>
        <v>19</v>
      </c>
      <c r="L685" s="121">
        <f t="shared" si="44"/>
        <v>0</v>
      </c>
      <c r="M685" s="34">
        <v>42975</v>
      </c>
      <c r="N685" s="122">
        <f t="shared" si="42"/>
        <v>0</v>
      </c>
    </row>
    <row r="686" spans="1:14" ht="15" customHeight="1">
      <c r="A686" s="21" t="s">
        <v>439</v>
      </c>
      <c r="B686" s="22" t="s">
        <v>1319</v>
      </c>
      <c r="C686" s="22" t="s">
        <v>39</v>
      </c>
      <c r="D686" s="22" t="s">
        <v>40</v>
      </c>
      <c r="E686" s="119"/>
      <c r="F686" s="23" t="s">
        <v>122</v>
      </c>
      <c r="G686" s="22" t="s">
        <v>46</v>
      </c>
      <c r="H686" s="24">
        <v>38</v>
      </c>
      <c r="I686" s="118">
        <v>0</v>
      </c>
      <c r="J686" s="41">
        <v>19</v>
      </c>
      <c r="K686" s="41">
        <f t="shared" si="43"/>
        <v>19</v>
      </c>
      <c r="L686" s="121">
        <f t="shared" si="44"/>
        <v>0</v>
      </c>
      <c r="M686" s="34">
        <v>42977</v>
      </c>
      <c r="N686" s="122">
        <f t="shared" si="42"/>
        <v>0</v>
      </c>
    </row>
    <row r="687" spans="1:14" ht="15" customHeight="1">
      <c r="A687" s="21" t="s">
        <v>441</v>
      </c>
      <c r="B687" s="22" t="s">
        <v>1321</v>
      </c>
      <c r="C687" s="22" t="s">
        <v>39</v>
      </c>
      <c r="D687" s="22" t="s">
        <v>40</v>
      </c>
      <c r="E687" s="119"/>
      <c r="F687" s="23" t="s">
        <v>41</v>
      </c>
      <c r="G687" s="22"/>
      <c r="H687" s="24">
        <v>84</v>
      </c>
      <c r="I687" s="118">
        <v>0</v>
      </c>
      <c r="J687" s="41">
        <v>19</v>
      </c>
      <c r="K687" s="41">
        <f t="shared" si="43"/>
        <v>19</v>
      </c>
      <c r="L687" s="121">
        <f t="shared" si="44"/>
        <v>0</v>
      </c>
      <c r="M687" s="34">
        <v>91118</v>
      </c>
      <c r="N687" s="122">
        <f t="shared" si="42"/>
        <v>0</v>
      </c>
    </row>
    <row r="688" spans="1:14" ht="15" customHeight="1">
      <c r="A688" s="21" t="s">
        <v>450</v>
      </c>
      <c r="B688" s="22" t="s">
        <v>1323</v>
      </c>
      <c r="C688" s="22" t="s">
        <v>39</v>
      </c>
      <c r="D688" s="22" t="s">
        <v>40</v>
      </c>
      <c r="E688" s="119"/>
      <c r="F688" s="23" t="s">
        <v>122</v>
      </c>
      <c r="G688" s="22" t="s">
        <v>46</v>
      </c>
      <c r="H688" s="24">
        <v>1158</v>
      </c>
      <c r="I688" s="118">
        <v>0</v>
      </c>
      <c r="J688" s="41">
        <v>23.5</v>
      </c>
      <c r="K688" s="41">
        <f t="shared" si="43"/>
        <v>23.5</v>
      </c>
      <c r="L688" s="121">
        <f t="shared" si="44"/>
        <v>0</v>
      </c>
      <c r="M688" s="34">
        <v>45382</v>
      </c>
      <c r="N688" s="122">
        <f t="shared" si="42"/>
        <v>0</v>
      </c>
    </row>
    <row r="689" spans="1:14" ht="15" customHeight="1">
      <c r="A689" s="21" t="s">
        <v>483</v>
      </c>
      <c r="B689" s="22" t="s">
        <v>1325</v>
      </c>
      <c r="C689" s="22" t="s">
        <v>44</v>
      </c>
      <c r="D689" s="22" t="s">
        <v>45</v>
      </c>
      <c r="E689" s="119"/>
      <c r="F689" s="23" t="s">
        <v>141</v>
      </c>
      <c r="G689" s="22"/>
      <c r="H689" s="24">
        <v>5</v>
      </c>
      <c r="I689" s="118">
        <v>0</v>
      </c>
      <c r="J689" s="41">
        <v>9.5</v>
      </c>
      <c r="K689" s="125">
        <v>9.5</v>
      </c>
      <c r="L689" s="126" t="s">
        <v>47</v>
      </c>
      <c r="M689" s="34">
        <v>104875</v>
      </c>
      <c r="N689" s="122">
        <f t="shared" si="42"/>
        <v>0</v>
      </c>
    </row>
    <row r="690" spans="1:14" ht="15" customHeight="1">
      <c r="A690" s="21" t="s">
        <v>485</v>
      </c>
      <c r="B690" s="22" t="s">
        <v>1327</v>
      </c>
      <c r="C690" s="22" t="s">
        <v>39</v>
      </c>
      <c r="D690" s="22" t="s">
        <v>40</v>
      </c>
      <c r="E690" s="119" t="s">
        <v>147</v>
      </c>
      <c r="F690" s="23" t="s">
        <v>165</v>
      </c>
      <c r="G690" s="22"/>
      <c r="H690" s="24">
        <v>134</v>
      </c>
      <c r="I690" s="118">
        <v>0</v>
      </c>
      <c r="J690" s="41">
        <v>20</v>
      </c>
      <c r="K690" s="41">
        <f t="shared" ref="K690:K720" si="45">J690*(1-$N$11)</f>
        <v>20</v>
      </c>
      <c r="L690" s="121">
        <f t="shared" ref="L690:L720" si="46">1-(K690/J690)</f>
        <v>0</v>
      </c>
      <c r="M690" s="34">
        <v>94028</v>
      </c>
      <c r="N690" s="122">
        <f t="shared" si="42"/>
        <v>0</v>
      </c>
    </row>
    <row r="691" spans="1:14" ht="15" customHeight="1">
      <c r="A691" s="21" t="s">
        <v>496</v>
      </c>
      <c r="B691" s="22" t="s">
        <v>1329</v>
      </c>
      <c r="C691" s="22" t="s">
        <v>50</v>
      </c>
      <c r="D691" s="22" t="s">
        <v>55</v>
      </c>
      <c r="E691" s="119"/>
      <c r="F691" s="23" t="s">
        <v>224</v>
      </c>
      <c r="G691" s="22"/>
      <c r="H691" s="24">
        <v>10</v>
      </c>
      <c r="I691" s="118">
        <v>0</v>
      </c>
      <c r="J691" s="41">
        <v>135</v>
      </c>
      <c r="K691" s="41">
        <f t="shared" si="45"/>
        <v>135</v>
      </c>
      <c r="L691" s="121">
        <f t="shared" si="46"/>
        <v>0</v>
      </c>
      <c r="M691" s="34">
        <v>92687</v>
      </c>
      <c r="N691" s="122">
        <f t="shared" si="42"/>
        <v>0</v>
      </c>
    </row>
    <row r="692" spans="1:14" ht="15" customHeight="1">
      <c r="A692" s="21" t="s">
        <v>606</v>
      </c>
      <c r="B692" s="22" t="s">
        <v>1331</v>
      </c>
      <c r="C692" s="22" t="s">
        <v>50</v>
      </c>
      <c r="D692" s="22" t="s">
        <v>55</v>
      </c>
      <c r="E692" s="119"/>
      <c r="F692" s="23" t="s">
        <v>224</v>
      </c>
      <c r="G692" s="22"/>
      <c r="H692" s="24">
        <v>1</v>
      </c>
      <c r="I692" s="118">
        <v>0</v>
      </c>
      <c r="J692" s="41">
        <v>135</v>
      </c>
      <c r="K692" s="41">
        <f t="shared" si="45"/>
        <v>135</v>
      </c>
      <c r="L692" s="121">
        <f t="shared" si="46"/>
        <v>0</v>
      </c>
      <c r="M692" s="34"/>
      <c r="N692" s="122">
        <f t="shared" si="42"/>
        <v>0</v>
      </c>
    </row>
    <row r="693" spans="1:14" ht="15" customHeight="1">
      <c r="A693" s="21" t="s">
        <v>608</v>
      </c>
      <c r="B693" s="22" t="s">
        <v>1333</v>
      </c>
      <c r="C693" s="22" t="s">
        <v>50</v>
      </c>
      <c r="D693" s="22" t="s">
        <v>55</v>
      </c>
      <c r="E693" s="119"/>
      <c r="F693" s="23" t="s">
        <v>617</v>
      </c>
      <c r="G693" s="22" t="s">
        <v>46</v>
      </c>
      <c r="H693" s="24">
        <v>2000</v>
      </c>
      <c r="I693" s="118">
        <v>0</v>
      </c>
      <c r="J693" s="41">
        <v>135</v>
      </c>
      <c r="K693" s="41">
        <f t="shared" si="45"/>
        <v>135</v>
      </c>
      <c r="L693" s="121">
        <f t="shared" si="46"/>
        <v>0</v>
      </c>
      <c r="M693" s="34">
        <v>60045</v>
      </c>
      <c r="N693" s="122">
        <f t="shared" si="42"/>
        <v>0</v>
      </c>
    </row>
    <row r="694" spans="1:14" ht="15" customHeight="1">
      <c r="A694" s="21" t="s">
        <v>610</v>
      </c>
      <c r="B694" s="22" t="s">
        <v>1335</v>
      </c>
      <c r="C694" s="22" t="s">
        <v>39</v>
      </c>
      <c r="D694" s="22" t="s">
        <v>40</v>
      </c>
      <c r="E694" s="119"/>
      <c r="F694" s="23" t="s">
        <v>222</v>
      </c>
      <c r="G694" s="22" t="s">
        <v>46</v>
      </c>
      <c r="H694" s="24">
        <v>157</v>
      </c>
      <c r="I694" s="118">
        <v>0</v>
      </c>
      <c r="J694" s="41">
        <v>22</v>
      </c>
      <c r="K694" s="41">
        <f t="shared" si="45"/>
        <v>22</v>
      </c>
      <c r="L694" s="121">
        <f t="shared" si="46"/>
        <v>0</v>
      </c>
      <c r="M694" s="34">
        <v>45347</v>
      </c>
      <c r="N694" s="122">
        <f t="shared" si="42"/>
        <v>0</v>
      </c>
    </row>
    <row r="695" spans="1:14" ht="15" customHeight="1">
      <c r="A695" s="21" t="s">
        <v>613</v>
      </c>
      <c r="B695" s="22" t="s">
        <v>1335</v>
      </c>
      <c r="C695" s="22" t="s">
        <v>39</v>
      </c>
      <c r="D695" s="22" t="s">
        <v>60</v>
      </c>
      <c r="E695" s="119"/>
      <c r="F695" s="23" t="s">
        <v>224</v>
      </c>
      <c r="G695" s="22" t="s">
        <v>46</v>
      </c>
      <c r="H695" s="24">
        <v>55</v>
      </c>
      <c r="I695" s="118">
        <v>0</v>
      </c>
      <c r="J695" s="41">
        <v>35</v>
      </c>
      <c r="K695" s="41">
        <f t="shared" si="45"/>
        <v>35</v>
      </c>
      <c r="L695" s="121">
        <f t="shared" si="46"/>
        <v>0</v>
      </c>
      <c r="M695" s="34">
        <v>27940</v>
      </c>
      <c r="N695" s="122">
        <f t="shared" si="42"/>
        <v>0</v>
      </c>
    </row>
    <row r="696" spans="1:14" ht="15" customHeight="1">
      <c r="A696" s="21" t="s">
        <v>615</v>
      </c>
      <c r="B696" s="22" t="s">
        <v>1338</v>
      </c>
      <c r="C696" s="22" t="s">
        <v>50</v>
      </c>
      <c r="D696" s="22" t="s">
        <v>55</v>
      </c>
      <c r="E696" s="119"/>
      <c r="F696" s="23" t="s">
        <v>224</v>
      </c>
      <c r="G696" s="22" t="s">
        <v>46</v>
      </c>
      <c r="H696" s="24">
        <v>20</v>
      </c>
      <c r="I696" s="118">
        <v>0</v>
      </c>
      <c r="J696" s="41">
        <v>135</v>
      </c>
      <c r="K696" s="41">
        <f t="shared" si="45"/>
        <v>135</v>
      </c>
      <c r="L696" s="121">
        <f t="shared" si="46"/>
        <v>0</v>
      </c>
      <c r="M696" s="34">
        <v>45460</v>
      </c>
      <c r="N696" s="122">
        <f t="shared" si="42"/>
        <v>0</v>
      </c>
    </row>
    <row r="697" spans="1:14" ht="15" customHeight="1">
      <c r="A697" s="21" t="s">
        <v>618</v>
      </c>
      <c r="B697" s="22" t="s">
        <v>1340</v>
      </c>
      <c r="C697" s="22" t="s">
        <v>50</v>
      </c>
      <c r="D697" s="22" t="s">
        <v>55</v>
      </c>
      <c r="E697" s="119"/>
      <c r="F697" s="23" t="s">
        <v>93</v>
      </c>
      <c r="G697" s="22" t="s">
        <v>46</v>
      </c>
      <c r="H697" s="24">
        <v>122</v>
      </c>
      <c r="I697" s="118">
        <v>0</v>
      </c>
      <c r="J697" s="41">
        <v>135</v>
      </c>
      <c r="K697" s="41">
        <f t="shared" si="45"/>
        <v>135</v>
      </c>
      <c r="L697" s="121">
        <f t="shared" si="46"/>
        <v>0</v>
      </c>
      <c r="M697" s="34">
        <v>45086</v>
      </c>
      <c r="N697" s="122">
        <f t="shared" si="42"/>
        <v>0</v>
      </c>
    </row>
    <row r="698" spans="1:14" ht="15" customHeight="1">
      <c r="A698" s="21" t="s">
        <v>620</v>
      </c>
      <c r="B698" s="22" t="s">
        <v>1340</v>
      </c>
      <c r="C698" s="22" t="s">
        <v>50</v>
      </c>
      <c r="D698" s="22" t="s">
        <v>89</v>
      </c>
      <c r="E698" s="119"/>
      <c r="F698" s="23" t="s">
        <v>130</v>
      </c>
      <c r="G698" s="22" t="s">
        <v>46</v>
      </c>
      <c r="H698" s="24">
        <v>212</v>
      </c>
      <c r="I698" s="118">
        <v>0</v>
      </c>
      <c r="J698" s="41">
        <v>165</v>
      </c>
      <c r="K698" s="41">
        <f t="shared" si="45"/>
        <v>165</v>
      </c>
      <c r="L698" s="121">
        <f t="shared" si="46"/>
        <v>0</v>
      </c>
      <c r="M698" s="34">
        <v>92625</v>
      </c>
      <c r="N698" s="122">
        <f t="shared" si="42"/>
        <v>0</v>
      </c>
    </row>
    <row r="699" spans="1:14" ht="15" customHeight="1">
      <c r="A699" s="21" t="s">
        <v>622</v>
      </c>
      <c r="B699" s="22" t="s">
        <v>1343</v>
      </c>
      <c r="C699" s="22" t="s">
        <v>50</v>
      </c>
      <c r="D699" s="22" t="s">
        <v>55</v>
      </c>
      <c r="E699" s="119"/>
      <c r="F699" s="23" t="s">
        <v>430</v>
      </c>
      <c r="G699" s="22" t="s">
        <v>46</v>
      </c>
      <c r="H699" s="24">
        <v>136</v>
      </c>
      <c r="I699" s="118">
        <v>0</v>
      </c>
      <c r="J699" s="41">
        <v>135</v>
      </c>
      <c r="K699" s="41">
        <f t="shared" si="45"/>
        <v>135</v>
      </c>
      <c r="L699" s="121">
        <f t="shared" si="46"/>
        <v>0</v>
      </c>
      <c r="M699" s="34">
        <v>91521</v>
      </c>
      <c r="N699" s="122">
        <f t="shared" si="42"/>
        <v>0</v>
      </c>
    </row>
    <row r="700" spans="1:14" ht="15" customHeight="1">
      <c r="A700" s="21" t="s">
        <v>624</v>
      </c>
      <c r="B700" s="22" t="s">
        <v>1345</v>
      </c>
      <c r="C700" s="22" t="s">
        <v>39</v>
      </c>
      <c r="D700" s="22" t="s">
        <v>40</v>
      </c>
      <c r="E700" s="119"/>
      <c r="F700" s="23" t="s">
        <v>222</v>
      </c>
      <c r="G700" s="22"/>
      <c r="H700" s="24">
        <v>30</v>
      </c>
      <c r="I700" s="118">
        <v>0</v>
      </c>
      <c r="J700" s="41">
        <v>22</v>
      </c>
      <c r="K700" s="41">
        <f t="shared" si="45"/>
        <v>22</v>
      </c>
      <c r="L700" s="121">
        <f t="shared" si="46"/>
        <v>0</v>
      </c>
      <c r="M700" s="34">
        <v>94026</v>
      </c>
      <c r="N700" s="122">
        <f t="shared" si="42"/>
        <v>0</v>
      </c>
    </row>
    <row r="701" spans="1:14" ht="15" customHeight="1">
      <c r="A701" s="21" t="s">
        <v>676</v>
      </c>
      <c r="B701" s="22" t="s">
        <v>1347</v>
      </c>
      <c r="C701" s="22" t="s">
        <v>39</v>
      </c>
      <c r="D701" s="22" t="s">
        <v>40</v>
      </c>
      <c r="E701" s="119"/>
      <c r="F701" s="23" t="s">
        <v>222</v>
      </c>
      <c r="G701" s="22"/>
      <c r="H701" s="24">
        <v>55</v>
      </c>
      <c r="I701" s="118">
        <v>0</v>
      </c>
      <c r="J701" s="41">
        <v>22</v>
      </c>
      <c r="K701" s="41">
        <f t="shared" si="45"/>
        <v>22</v>
      </c>
      <c r="L701" s="121">
        <f t="shared" si="46"/>
        <v>0</v>
      </c>
      <c r="M701" s="34">
        <v>49663</v>
      </c>
      <c r="N701" s="122">
        <f t="shared" si="42"/>
        <v>0</v>
      </c>
    </row>
    <row r="702" spans="1:14" ht="15" customHeight="1">
      <c r="A702" s="21" t="s">
        <v>678</v>
      </c>
      <c r="B702" s="22" t="s">
        <v>1349</v>
      </c>
      <c r="C702" s="22" t="s">
        <v>39</v>
      </c>
      <c r="D702" s="22" t="s">
        <v>40</v>
      </c>
      <c r="E702" s="119"/>
      <c r="F702" s="23" t="s">
        <v>222</v>
      </c>
      <c r="G702" s="22"/>
      <c r="H702" s="24">
        <v>45</v>
      </c>
      <c r="I702" s="118">
        <v>0</v>
      </c>
      <c r="J702" s="41">
        <v>22</v>
      </c>
      <c r="K702" s="41">
        <f t="shared" si="45"/>
        <v>22</v>
      </c>
      <c r="L702" s="121">
        <f t="shared" si="46"/>
        <v>0</v>
      </c>
      <c r="M702" s="34">
        <v>52461</v>
      </c>
      <c r="N702" s="122">
        <f t="shared" si="42"/>
        <v>0</v>
      </c>
    </row>
    <row r="703" spans="1:14" ht="15" customHeight="1">
      <c r="A703" s="21" t="s">
        <v>680</v>
      </c>
      <c r="B703" s="22" t="s">
        <v>1351</v>
      </c>
      <c r="C703" s="22" t="s">
        <v>39</v>
      </c>
      <c r="D703" s="22" t="s">
        <v>40</v>
      </c>
      <c r="E703" s="119"/>
      <c r="F703" s="23" t="s">
        <v>222</v>
      </c>
      <c r="G703" s="22"/>
      <c r="H703" s="24">
        <v>35</v>
      </c>
      <c r="I703" s="118">
        <v>0</v>
      </c>
      <c r="J703" s="41">
        <v>22</v>
      </c>
      <c r="K703" s="41">
        <f t="shared" si="45"/>
        <v>22</v>
      </c>
      <c r="L703" s="121">
        <f t="shared" si="46"/>
        <v>0</v>
      </c>
      <c r="M703" s="34">
        <v>94027</v>
      </c>
      <c r="N703" s="122">
        <f t="shared" si="42"/>
        <v>0</v>
      </c>
    </row>
    <row r="704" spans="1:14" ht="15" customHeight="1">
      <c r="A704" s="21" t="s">
        <v>682</v>
      </c>
      <c r="B704" s="22" t="s">
        <v>1353</v>
      </c>
      <c r="C704" s="22" t="s">
        <v>50</v>
      </c>
      <c r="D704" s="22" t="s">
        <v>55</v>
      </c>
      <c r="E704" s="119"/>
      <c r="F704" s="23" t="s">
        <v>752</v>
      </c>
      <c r="G704" s="22" t="s">
        <v>46</v>
      </c>
      <c r="H704" s="24">
        <v>475</v>
      </c>
      <c r="I704" s="118">
        <v>0</v>
      </c>
      <c r="J704" s="41">
        <v>135</v>
      </c>
      <c r="K704" s="41">
        <f t="shared" si="45"/>
        <v>135</v>
      </c>
      <c r="L704" s="121">
        <f t="shared" si="46"/>
        <v>0</v>
      </c>
      <c r="M704" s="34">
        <v>49777</v>
      </c>
      <c r="N704" s="122">
        <f t="shared" si="42"/>
        <v>0</v>
      </c>
    </row>
    <row r="705" spans="1:14" ht="15" customHeight="1">
      <c r="A705" s="21" t="s">
        <v>684</v>
      </c>
      <c r="B705" s="22" t="s">
        <v>1355</v>
      </c>
      <c r="C705" s="22" t="s">
        <v>39</v>
      </c>
      <c r="D705" s="22" t="s">
        <v>40</v>
      </c>
      <c r="E705" s="119"/>
      <c r="F705" s="23" t="s">
        <v>58</v>
      </c>
      <c r="G705" s="22"/>
      <c r="H705" s="24">
        <v>43</v>
      </c>
      <c r="I705" s="118">
        <v>0</v>
      </c>
      <c r="J705" s="41">
        <v>24.5</v>
      </c>
      <c r="K705" s="41">
        <f t="shared" si="45"/>
        <v>24.5</v>
      </c>
      <c r="L705" s="121">
        <f t="shared" si="46"/>
        <v>0</v>
      </c>
      <c r="M705" s="34">
        <v>49628</v>
      </c>
      <c r="N705" s="122">
        <f t="shared" si="42"/>
        <v>0</v>
      </c>
    </row>
    <row r="706" spans="1:14" ht="15" customHeight="1">
      <c r="A706" s="21" t="s">
        <v>686</v>
      </c>
      <c r="B706" s="22" t="s">
        <v>1357</v>
      </c>
      <c r="C706" s="22" t="s">
        <v>39</v>
      </c>
      <c r="D706" s="22" t="s">
        <v>40</v>
      </c>
      <c r="E706" s="119"/>
      <c r="F706" s="23" t="s">
        <v>165</v>
      </c>
      <c r="G706" s="22"/>
      <c r="H706" s="24">
        <v>160</v>
      </c>
      <c r="I706" s="118">
        <v>0</v>
      </c>
      <c r="J706" s="41">
        <v>22</v>
      </c>
      <c r="K706" s="41">
        <f t="shared" si="45"/>
        <v>22</v>
      </c>
      <c r="L706" s="121">
        <f t="shared" si="46"/>
        <v>0</v>
      </c>
      <c r="M706" s="34">
        <v>9699</v>
      </c>
      <c r="N706" s="122">
        <f t="shared" si="42"/>
        <v>0</v>
      </c>
    </row>
    <row r="707" spans="1:14" ht="15" customHeight="1">
      <c r="A707" s="21" t="s">
        <v>688</v>
      </c>
      <c r="B707" s="22" t="s">
        <v>1359</v>
      </c>
      <c r="C707" s="22" t="s">
        <v>39</v>
      </c>
      <c r="D707" s="22" t="s">
        <v>40</v>
      </c>
      <c r="E707" s="119"/>
      <c r="F707" s="84" t="s">
        <v>1891</v>
      </c>
      <c r="G707" s="22"/>
      <c r="H707" s="24">
        <v>271</v>
      </c>
      <c r="I707" s="118">
        <v>0</v>
      </c>
      <c r="J707" s="41">
        <v>22</v>
      </c>
      <c r="K707" s="41">
        <f t="shared" si="45"/>
        <v>22</v>
      </c>
      <c r="L707" s="121">
        <f t="shared" si="46"/>
        <v>0</v>
      </c>
      <c r="M707" s="34">
        <v>9693</v>
      </c>
      <c r="N707" s="122">
        <f t="shared" si="42"/>
        <v>0</v>
      </c>
    </row>
    <row r="708" spans="1:14" ht="15" customHeight="1">
      <c r="A708" s="21" t="s">
        <v>751</v>
      </c>
      <c r="B708" s="22" t="s">
        <v>1361</v>
      </c>
      <c r="C708" s="22" t="s">
        <v>399</v>
      </c>
      <c r="D708" s="22" t="s">
        <v>40</v>
      </c>
      <c r="E708" s="119"/>
      <c r="F708" s="23" t="s">
        <v>222</v>
      </c>
      <c r="G708" s="22" t="s">
        <v>382</v>
      </c>
      <c r="H708" s="24">
        <v>200</v>
      </c>
      <c r="I708" s="118">
        <v>0</v>
      </c>
      <c r="J708" s="41">
        <v>26</v>
      </c>
      <c r="K708" s="41">
        <f t="shared" si="45"/>
        <v>26</v>
      </c>
      <c r="L708" s="121">
        <f t="shared" si="46"/>
        <v>0</v>
      </c>
      <c r="M708" s="34">
        <v>45698</v>
      </c>
      <c r="N708" s="122">
        <f t="shared" si="42"/>
        <v>0</v>
      </c>
    </row>
    <row r="709" spans="1:14" ht="15" customHeight="1">
      <c r="A709" s="21" t="s">
        <v>749</v>
      </c>
      <c r="B709" s="22" t="s">
        <v>1361</v>
      </c>
      <c r="C709" s="22" t="s">
        <v>399</v>
      </c>
      <c r="D709" s="22" t="s">
        <v>51</v>
      </c>
      <c r="E709" s="119"/>
      <c r="F709" s="23" t="s">
        <v>227</v>
      </c>
      <c r="G709" s="22" t="s">
        <v>382</v>
      </c>
      <c r="H709" s="24">
        <v>215</v>
      </c>
      <c r="I709" s="118">
        <v>0</v>
      </c>
      <c r="J709" s="41">
        <v>35</v>
      </c>
      <c r="K709" s="41">
        <f t="shared" si="45"/>
        <v>35</v>
      </c>
      <c r="L709" s="121">
        <f t="shared" si="46"/>
        <v>0</v>
      </c>
      <c r="M709" s="34">
        <v>91305</v>
      </c>
      <c r="N709" s="122">
        <f t="shared" si="42"/>
        <v>0</v>
      </c>
    </row>
    <row r="710" spans="1:14" ht="15" customHeight="1">
      <c r="A710" s="21" t="s">
        <v>756</v>
      </c>
      <c r="B710" s="22" t="s">
        <v>1364</v>
      </c>
      <c r="C710" s="22" t="s">
        <v>399</v>
      </c>
      <c r="D710" s="22" t="s">
        <v>40</v>
      </c>
      <c r="E710" s="119"/>
      <c r="F710" s="23" t="s">
        <v>227</v>
      </c>
      <c r="G710" s="22"/>
      <c r="H710" s="24">
        <v>20</v>
      </c>
      <c r="I710" s="118">
        <v>0</v>
      </c>
      <c r="J710" s="41">
        <v>26</v>
      </c>
      <c r="K710" s="41">
        <f t="shared" si="45"/>
        <v>26</v>
      </c>
      <c r="L710" s="121">
        <f t="shared" si="46"/>
        <v>0</v>
      </c>
      <c r="M710" s="34">
        <v>91303</v>
      </c>
      <c r="N710" s="122">
        <f t="shared" si="42"/>
        <v>0</v>
      </c>
    </row>
    <row r="711" spans="1:14" ht="15" customHeight="1">
      <c r="A711" s="21" t="s">
        <v>762</v>
      </c>
      <c r="B711" s="22" t="s">
        <v>1366</v>
      </c>
      <c r="C711" s="22" t="s">
        <v>399</v>
      </c>
      <c r="D711" s="22" t="s">
        <v>40</v>
      </c>
      <c r="E711" s="119" t="s">
        <v>97</v>
      </c>
      <c r="F711" s="23" t="s">
        <v>85</v>
      </c>
      <c r="G711" s="22"/>
      <c r="H711" s="24">
        <v>25</v>
      </c>
      <c r="I711" s="118">
        <v>0</v>
      </c>
      <c r="J711" s="41">
        <v>23.5</v>
      </c>
      <c r="K711" s="41">
        <f t="shared" si="45"/>
        <v>23.5</v>
      </c>
      <c r="L711" s="121">
        <f t="shared" si="46"/>
        <v>0</v>
      </c>
      <c r="M711" s="34">
        <v>91352</v>
      </c>
      <c r="N711" s="122">
        <f t="shared" si="42"/>
        <v>0</v>
      </c>
    </row>
    <row r="712" spans="1:14" ht="15" customHeight="1">
      <c r="A712" s="21" t="s">
        <v>852</v>
      </c>
      <c r="B712" s="22" t="s">
        <v>1368</v>
      </c>
      <c r="C712" s="22" t="s">
        <v>399</v>
      </c>
      <c r="D712" s="22" t="s">
        <v>40</v>
      </c>
      <c r="E712" s="119" t="s">
        <v>97</v>
      </c>
      <c r="F712" s="23" t="s">
        <v>85</v>
      </c>
      <c r="G712" s="22"/>
      <c r="H712" s="24">
        <v>993</v>
      </c>
      <c r="I712" s="118">
        <v>0</v>
      </c>
      <c r="J712" s="41">
        <v>22</v>
      </c>
      <c r="K712" s="41">
        <f t="shared" si="45"/>
        <v>22</v>
      </c>
      <c r="L712" s="121">
        <f t="shared" si="46"/>
        <v>0</v>
      </c>
      <c r="M712" s="34">
        <v>46396</v>
      </c>
      <c r="N712" s="122">
        <f t="shared" si="42"/>
        <v>0</v>
      </c>
    </row>
    <row r="713" spans="1:14" ht="15" customHeight="1">
      <c r="A713" s="21" t="s">
        <v>854</v>
      </c>
      <c r="B713" s="22" t="s">
        <v>1368</v>
      </c>
      <c r="C713" s="22" t="s">
        <v>399</v>
      </c>
      <c r="D713" s="22" t="s">
        <v>60</v>
      </c>
      <c r="E713" s="119" t="s">
        <v>97</v>
      </c>
      <c r="F713" s="23" t="s">
        <v>64</v>
      </c>
      <c r="G713" s="22"/>
      <c r="H713" s="24">
        <v>1406</v>
      </c>
      <c r="I713" s="118">
        <v>0</v>
      </c>
      <c r="J713" s="41">
        <v>50</v>
      </c>
      <c r="K713" s="41">
        <f t="shared" si="45"/>
        <v>50</v>
      </c>
      <c r="L713" s="121">
        <f t="shared" si="46"/>
        <v>0</v>
      </c>
      <c r="M713" s="34">
        <v>46399</v>
      </c>
      <c r="N713" s="122">
        <f t="shared" si="42"/>
        <v>0</v>
      </c>
    </row>
    <row r="714" spans="1:14" ht="15" customHeight="1">
      <c r="A714" s="21" t="s">
        <v>880</v>
      </c>
      <c r="B714" s="22" t="s">
        <v>1368</v>
      </c>
      <c r="C714" s="22" t="s">
        <v>399</v>
      </c>
      <c r="D714" s="22" t="s">
        <v>55</v>
      </c>
      <c r="E714" s="119" t="s">
        <v>97</v>
      </c>
      <c r="F714" s="23" t="s">
        <v>56</v>
      </c>
      <c r="G714" s="22"/>
      <c r="H714" s="24">
        <v>55</v>
      </c>
      <c r="I714" s="118">
        <v>0</v>
      </c>
      <c r="J714" s="41">
        <v>90</v>
      </c>
      <c r="K714" s="41">
        <f t="shared" si="45"/>
        <v>90</v>
      </c>
      <c r="L714" s="121">
        <f t="shared" si="46"/>
        <v>0</v>
      </c>
      <c r="M714" s="34">
        <v>3925</v>
      </c>
      <c r="N714" s="122">
        <f t="shared" si="42"/>
        <v>0</v>
      </c>
    </row>
    <row r="715" spans="1:14" ht="15" customHeight="1">
      <c r="A715" s="21" t="s">
        <v>889</v>
      </c>
      <c r="B715" s="22" t="s">
        <v>1372</v>
      </c>
      <c r="C715" s="22" t="s">
        <v>399</v>
      </c>
      <c r="D715" s="22" t="s">
        <v>40</v>
      </c>
      <c r="E715" s="119" t="s">
        <v>97</v>
      </c>
      <c r="F715" s="23" t="s">
        <v>85</v>
      </c>
      <c r="G715" s="22"/>
      <c r="H715" s="24">
        <v>1221</v>
      </c>
      <c r="I715" s="118">
        <v>0</v>
      </c>
      <c r="J715" s="41">
        <v>23.5</v>
      </c>
      <c r="K715" s="41">
        <f t="shared" si="45"/>
        <v>23.5</v>
      </c>
      <c r="L715" s="121">
        <f t="shared" si="46"/>
        <v>0</v>
      </c>
      <c r="M715" s="34">
        <v>45933</v>
      </c>
      <c r="N715" s="122">
        <f t="shared" si="42"/>
        <v>0</v>
      </c>
    </row>
    <row r="716" spans="1:14" ht="15" customHeight="1">
      <c r="A716" s="21" t="s">
        <v>907</v>
      </c>
      <c r="B716" s="22" t="s">
        <v>1372</v>
      </c>
      <c r="C716" s="22" t="s">
        <v>399</v>
      </c>
      <c r="D716" s="22" t="s">
        <v>60</v>
      </c>
      <c r="E716" s="119" t="s">
        <v>97</v>
      </c>
      <c r="F716" s="23" t="s">
        <v>64</v>
      </c>
      <c r="G716" s="22"/>
      <c r="H716" s="24">
        <v>257</v>
      </c>
      <c r="I716" s="118">
        <v>0</v>
      </c>
      <c r="J716" s="41">
        <v>45</v>
      </c>
      <c r="K716" s="41">
        <f t="shared" si="45"/>
        <v>45</v>
      </c>
      <c r="L716" s="121">
        <f t="shared" si="46"/>
        <v>0</v>
      </c>
      <c r="M716" s="34">
        <v>23816</v>
      </c>
      <c r="N716" s="122">
        <f t="shared" si="42"/>
        <v>0</v>
      </c>
    </row>
    <row r="717" spans="1:14" ht="15" customHeight="1">
      <c r="A717" s="21" t="s">
        <v>911</v>
      </c>
      <c r="B717" s="22" t="s">
        <v>1375</v>
      </c>
      <c r="C717" s="22" t="s">
        <v>399</v>
      </c>
      <c r="D717" s="22" t="s">
        <v>40</v>
      </c>
      <c r="E717" s="119"/>
      <c r="F717" s="23" t="s">
        <v>150</v>
      </c>
      <c r="G717" s="22"/>
      <c r="H717" s="24">
        <v>1000</v>
      </c>
      <c r="I717" s="118">
        <v>0</v>
      </c>
      <c r="J717" s="41">
        <v>23.5</v>
      </c>
      <c r="K717" s="41">
        <f t="shared" si="45"/>
        <v>23.5</v>
      </c>
      <c r="L717" s="121">
        <f t="shared" si="46"/>
        <v>0</v>
      </c>
      <c r="M717" s="34">
        <v>45378</v>
      </c>
      <c r="N717" s="122">
        <f t="shared" si="42"/>
        <v>0</v>
      </c>
    </row>
    <row r="718" spans="1:14" ht="15" customHeight="1">
      <c r="A718" s="21" t="s">
        <v>913</v>
      </c>
      <c r="B718" s="22" t="s">
        <v>1377</v>
      </c>
      <c r="C718" s="22" t="s">
        <v>399</v>
      </c>
      <c r="D718" s="22" t="s">
        <v>40</v>
      </c>
      <c r="E718" s="119"/>
      <c r="F718" s="23" t="s">
        <v>52</v>
      </c>
      <c r="G718" s="22" t="s">
        <v>382</v>
      </c>
      <c r="H718" s="24">
        <v>438</v>
      </c>
      <c r="I718" s="118">
        <v>0</v>
      </c>
      <c r="J718" s="41">
        <v>22</v>
      </c>
      <c r="K718" s="41">
        <f t="shared" si="45"/>
        <v>22</v>
      </c>
      <c r="L718" s="121">
        <f t="shared" si="46"/>
        <v>0</v>
      </c>
      <c r="M718" s="34">
        <v>56880</v>
      </c>
      <c r="N718" s="122">
        <f t="shared" si="42"/>
        <v>0</v>
      </c>
    </row>
    <row r="719" spans="1:14" ht="15" customHeight="1">
      <c r="A719" s="21" t="s">
        <v>915</v>
      </c>
      <c r="B719" s="22" t="s">
        <v>1377</v>
      </c>
      <c r="C719" s="22" t="s">
        <v>399</v>
      </c>
      <c r="D719" s="22" t="s">
        <v>60</v>
      </c>
      <c r="E719" s="119"/>
      <c r="F719" s="23" t="s">
        <v>61</v>
      </c>
      <c r="G719" s="22" t="s">
        <v>382</v>
      </c>
      <c r="H719" s="24">
        <v>200</v>
      </c>
      <c r="I719" s="118">
        <v>0</v>
      </c>
      <c r="J719" s="41">
        <v>45</v>
      </c>
      <c r="K719" s="41">
        <f t="shared" si="45"/>
        <v>45</v>
      </c>
      <c r="L719" s="121">
        <f t="shared" si="46"/>
        <v>0</v>
      </c>
      <c r="M719" s="34">
        <v>51451</v>
      </c>
      <c r="N719" s="122">
        <f t="shared" si="42"/>
        <v>0</v>
      </c>
    </row>
    <row r="720" spans="1:14" ht="15" customHeight="1">
      <c r="A720" s="21" t="s">
        <v>917</v>
      </c>
      <c r="B720" s="22" t="s">
        <v>1377</v>
      </c>
      <c r="C720" s="22" t="s">
        <v>399</v>
      </c>
      <c r="D720" s="22" t="s">
        <v>55</v>
      </c>
      <c r="E720" s="119"/>
      <c r="F720" s="23" t="s">
        <v>56</v>
      </c>
      <c r="G720" s="22"/>
      <c r="H720" s="24">
        <v>844</v>
      </c>
      <c r="I720" s="118">
        <v>0</v>
      </c>
      <c r="J720" s="41">
        <v>90</v>
      </c>
      <c r="K720" s="41">
        <f t="shared" si="45"/>
        <v>90</v>
      </c>
      <c r="L720" s="121">
        <f t="shared" si="46"/>
        <v>0</v>
      </c>
      <c r="M720" s="34">
        <v>3796</v>
      </c>
      <c r="N720" s="122">
        <f t="shared" si="42"/>
        <v>0</v>
      </c>
    </row>
    <row r="721" spans="1:14" ht="15" customHeight="1">
      <c r="A721" s="21" t="s">
        <v>919</v>
      </c>
      <c r="B721" s="22" t="s">
        <v>1381</v>
      </c>
      <c r="C721" s="22" t="s">
        <v>44</v>
      </c>
      <c r="D721" s="22" t="s">
        <v>137</v>
      </c>
      <c r="E721" s="119" t="s">
        <v>97</v>
      </c>
      <c r="F721" s="23" t="s">
        <v>141</v>
      </c>
      <c r="G721" s="22"/>
      <c r="H721" s="24">
        <v>2</v>
      </c>
      <c r="I721" s="118">
        <v>0</v>
      </c>
      <c r="J721" s="41">
        <v>6</v>
      </c>
      <c r="K721" s="125">
        <v>6</v>
      </c>
      <c r="L721" s="126" t="s">
        <v>47</v>
      </c>
      <c r="M721" s="34"/>
      <c r="N721" s="122">
        <f t="shared" si="42"/>
        <v>0</v>
      </c>
    </row>
    <row r="722" spans="1:14" ht="15" customHeight="1">
      <c r="A722" s="21" t="s">
        <v>921</v>
      </c>
      <c r="B722" s="22" t="s">
        <v>1383</v>
      </c>
      <c r="C722" s="22" t="s">
        <v>44</v>
      </c>
      <c r="D722" s="22" t="s">
        <v>137</v>
      </c>
      <c r="E722" s="119" t="s">
        <v>97</v>
      </c>
      <c r="F722" s="23" t="s">
        <v>141</v>
      </c>
      <c r="G722" s="22" t="s">
        <v>142</v>
      </c>
      <c r="H722" s="24">
        <v>27</v>
      </c>
      <c r="I722" s="118">
        <v>0</v>
      </c>
      <c r="J722" s="41">
        <v>6</v>
      </c>
      <c r="K722" s="125">
        <v>6</v>
      </c>
      <c r="L722" s="126" t="s">
        <v>47</v>
      </c>
      <c r="M722" s="34"/>
      <c r="N722" s="122">
        <f t="shared" si="42"/>
        <v>0</v>
      </c>
    </row>
    <row r="723" spans="1:14" ht="15" customHeight="1">
      <c r="A723" s="21" t="s">
        <v>923</v>
      </c>
      <c r="B723" s="22" t="s">
        <v>1385</v>
      </c>
      <c r="C723" s="22" t="s">
        <v>399</v>
      </c>
      <c r="D723" s="22" t="s">
        <v>60</v>
      </c>
      <c r="E723" s="119" t="s">
        <v>147</v>
      </c>
      <c r="F723" s="23" t="s">
        <v>52</v>
      </c>
      <c r="G723" s="22"/>
      <c r="H723" s="24">
        <v>906</v>
      </c>
      <c r="I723" s="118">
        <v>0</v>
      </c>
      <c r="J723" s="41">
        <v>50</v>
      </c>
      <c r="K723" s="41">
        <f>J723*(1-$N$11)</f>
        <v>50</v>
      </c>
      <c r="L723" s="121">
        <f>1-(K723/J723)</f>
        <v>0</v>
      </c>
      <c r="M723" s="34">
        <v>48822</v>
      </c>
      <c r="N723" s="122">
        <f t="shared" si="42"/>
        <v>0</v>
      </c>
    </row>
    <row r="724" spans="1:14" ht="15" customHeight="1">
      <c r="A724" s="21" t="s">
        <v>925</v>
      </c>
      <c r="B724" s="22" t="s">
        <v>1387</v>
      </c>
      <c r="C724" s="22" t="s">
        <v>44</v>
      </c>
      <c r="D724" s="22" t="s">
        <v>137</v>
      </c>
      <c r="E724" s="119"/>
      <c r="F724" s="23"/>
      <c r="G724" s="22" t="s">
        <v>46</v>
      </c>
      <c r="H724" s="24">
        <v>25</v>
      </c>
      <c r="I724" s="118">
        <v>0</v>
      </c>
      <c r="J724" s="41">
        <v>6</v>
      </c>
      <c r="K724" s="125">
        <v>6</v>
      </c>
      <c r="L724" s="126" t="s">
        <v>47</v>
      </c>
      <c r="M724" s="34">
        <v>92660</v>
      </c>
      <c r="N724" s="122">
        <f t="shared" ref="N724:N768" si="47">I724 * K724</f>
        <v>0</v>
      </c>
    </row>
    <row r="725" spans="1:14" ht="15" customHeight="1">
      <c r="A725" s="21" t="s">
        <v>927</v>
      </c>
      <c r="B725" s="22" t="s">
        <v>1389</v>
      </c>
      <c r="C725" s="22" t="s">
        <v>39</v>
      </c>
      <c r="D725" s="22" t="s">
        <v>40</v>
      </c>
      <c r="E725" s="119" t="s">
        <v>147</v>
      </c>
      <c r="F725" s="84" t="s">
        <v>1892</v>
      </c>
      <c r="G725" s="22"/>
      <c r="H725" s="24">
        <v>24</v>
      </c>
      <c r="I725" s="118">
        <v>0</v>
      </c>
      <c r="J725" s="41">
        <v>21</v>
      </c>
      <c r="K725" s="41">
        <f t="shared" ref="K725:K740" si="48">J725*(1-$N$11)</f>
        <v>21</v>
      </c>
      <c r="L725" s="121">
        <f t="shared" ref="L725:L740" si="49">1-(K725/J725)</f>
        <v>0</v>
      </c>
      <c r="M725" s="34">
        <v>92158</v>
      </c>
      <c r="N725" s="122">
        <f t="shared" si="47"/>
        <v>0</v>
      </c>
    </row>
    <row r="726" spans="1:14" ht="15" customHeight="1">
      <c r="A726" s="21" t="s">
        <v>929</v>
      </c>
      <c r="B726" s="22" t="s">
        <v>1389</v>
      </c>
      <c r="C726" s="22" t="s">
        <v>39</v>
      </c>
      <c r="D726" s="22" t="s">
        <v>55</v>
      </c>
      <c r="E726" s="119" t="s">
        <v>147</v>
      </c>
      <c r="F726" s="23" t="s">
        <v>61</v>
      </c>
      <c r="G726" s="22"/>
      <c r="H726" s="24">
        <v>75</v>
      </c>
      <c r="I726" s="118">
        <v>0</v>
      </c>
      <c r="J726" s="41">
        <v>65</v>
      </c>
      <c r="K726" s="41">
        <f t="shared" si="48"/>
        <v>65</v>
      </c>
      <c r="L726" s="121">
        <f t="shared" si="49"/>
        <v>0</v>
      </c>
      <c r="M726" s="34"/>
      <c r="N726" s="122">
        <f t="shared" si="47"/>
        <v>0</v>
      </c>
    </row>
    <row r="727" spans="1:14" ht="15" customHeight="1">
      <c r="A727" s="21" t="s">
        <v>931</v>
      </c>
      <c r="B727" s="22" t="s">
        <v>1392</v>
      </c>
      <c r="C727" s="22" t="s">
        <v>39</v>
      </c>
      <c r="D727" s="22" t="s">
        <v>40</v>
      </c>
      <c r="E727" s="119" t="s">
        <v>97</v>
      </c>
      <c r="F727" s="23" t="s">
        <v>170</v>
      </c>
      <c r="G727" s="22"/>
      <c r="H727" s="24">
        <v>20</v>
      </c>
      <c r="I727" s="118">
        <v>0</v>
      </c>
      <c r="J727" s="41">
        <v>21</v>
      </c>
      <c r="K727" s="41">
        <f t="shared" si="48"/>
        <v>21</v>
      </c>
      <c r="L727" s="121">
        <f t="shared" si="49"/>
        <v>0</v>
      </c>
      <c r="M727" s="34">
        <v>92160</v>
      </c>
      <c r="N727" s="122">
        <f t="shared" si="47"/>
        <v>0</v>
      </c>
    </row>
    <row r="728" spans="1:14" ht="15" customHeight="1">
      <c r="A728" s="21" t="s">
        <v>933</v>
      </c>
      <c r="B728" s="22" t="s">
        <v>1394</v>
      </c>
      <c r="C728" s="22" t="s">
        <v>39</v>
      </c>
      <c r="D728" s="22" t="s">
        <v>40</v>
      </c>
      <c r="E728" s="119" t="s">
        <v>97</v>
      </c>
      <c r="F728" s="23" t="s">
        <v>165</v>
      </c>
      <c r="G728" s="22"/>
      <c r="H728" s="24">
        <v>20</v>
      </c>
      <c r="I728" s="118">
        <v>0</v>
      </c>
      <c r="J728" s="41">
        <v>21</v>
      </c>
      <c r="K728" s="41">
        <f t="shared" si="48"/>
        <v>21</v>
      </c>
      <c r="L728" s="121">
        <f t="shared" si="49"/>
        <v>0</v>
      </c>
      <c r="M728" s="34">
        <v>48266</v>
      </c>
      <c r="N728" s="122">
        <f t="shared" si="47"/>
        <v>0</v>
      </c>
    </row>
    <row r="729" spans="1:14" ht="15" customHeight="1">
      <c r="A729" s="21" t="s">
        <v>1083</v>
      </c>
      <c r="B729" s="22" t="s">
        <v>1394</v>
      </c>
      <c r="C729" s="22" t="s">
        <v>39</v>
      </c>
      <c r="D729" s="22" t="s">
        <v>51</v>
      </c>
      <c r="E729" s="119" t="s">
        <v>97</v>
      </c>
      <c r="F729" s="23" t="s">
        <v>85</v>
      </c>
      <c r="G729" s="22"/>
      <c r="H729" s="24">
        <v>174</v>
      </c>
      <c r="I729" s="118">
        <v>0</v>
      </c>
      <c r="J729" s="41">
        <v>30</v>
      </c>
      <c r="K729" s="41">
        <f t="shared" si="48"/>
        <v>30</v>
      </c>
      <c r="L729" s="121">
        <f t="shared" si="49"/>
        <v>0</v>
      </c>
      <c r="M729" s="34">
        <v>55777</v>
      </c>
      <c r="N729" s="122">
        <f t="shared" si="47"/>
        <v>0</v>
      </c>
    </row>
    <row r="730" spans="1:14" ht="15" customHeight="1">
      <c r="A730" s="21" t="s">
        <v>1108</v>
      </c>
      <c r="B730" s="22" t="s">
        <v>1397</v>
      </c>
      <c r="C730" s="22" t="s">
        <v>39</v>
      </c>
      <c r="D730" s="22" t="s">
        <v>55</v>
      </c>
      <c r="E730" s="119"/>
      <c r="F730" s="23" t="s">
        <v>52</v>
      </c>
      <c r="G730" s="22"/>
      <c r="H730" s="24">
        <v>2</v>
      </c>
      <c r="I730" s="118">
        <v>0</v>
      </c>
      <c r="J730" s="41">
        <v>65</v>
      </c>
      <c r="K730" s="41">
        <f t="shared" si="48"/>
        <v>65</v>
      </c>
      <c r="L730" s="121">
        <f t="shared" si="49"/>
        <v>0</v>
      </c>
      <c r="M730" s="34">
        <v>92246</v>
      </c>
      <c r="N730" s="122">
        <f t="shared" si="47"/>
        <v>0</v>
      </c>
    </row>
    <row r="731" spans="1:14" ht="15" customHeight="1">
      <c r="A731" s="21" t="s">
        <v>1111</v>
      </c>
      <c r="B731" s="22" t="s">
        <v>1399</v>
      </c>
      <c r="C731" s="22" t="s">
        <v>39</v>
      </c>
      <c r="D731" s="22" t="s">
        <v>51</v>
      </c>
      <c r="E731" s="119"/>
      <c r="F731" s="23" t="s">
        <v>222</v>
      </c>
      <c r="G731" s="22" t="s">
        <v>142</v>
      </c>
      <c r="H731" s="24">
        <v>36</v>
      </c>
      <c r="I731" s="118">
        <v>0</v>
      </c>
      <c r="J731" s="41">
        <v>30</v>
      </c>
      <c r="K731" s="41">
        <f t="shared" si="48"/>
        <v>30</v>
      </c>
      <c r="L731" s="121">
        <f t="shared" si="49"/>
        <v>0</v>
      </c>
      <c r="M731" s="34">
        <v>16251</v>
      </c>
      <c r="N731" s="122">
        <f t="shared" si="47"/>
        <v>0</v>
      </c>
    </row>
    <row r="732" spans="1:14" ht="15" customHeight="1">
      <c r="A732" s="21" t="s">
        <v>1113</v>
      </c>
      <c r="B732" s="22" t="s">
        <v>1401</v>
      </c>
      <c r="C732" s="22" t="s">
        <v>39</v>
      </c>
      <c r="D732" s="22" t="s">
        <v>51</v>
      </c>
      <c r="E732" s="119"/>
      <c r="F732" s="23" t="s">
        <v>58</v>
      </c>
      <c r="G732" s="22"/>
      <c r="H732" s="24">
        <v>73</v>
      </c>
      <c r="I732" s="118">
        <v>0</v>
      </c>
      <c r="J732" s="41">
        <v>30</v>
      </c>
      <c r="K732" s="41">
        <f t="shared" si="48"/>
        <v>30</v>
      </c>
      <c r="L732" s="121">
        <f t="shared" si="49"/>
        <v>0</v>
      </c>
      <c r="M732" s="34">
        <v>48300</v>
      </c>
      <c r="N732" s="122">
        <f t="shared" si="47"/>
        <v>0</v>
      </c>
    </row>
    <row r="733" spans="1:14" ht="15" customHeight="1">
      <c r="A733" s="21" t="s">
        <v>1120</v>
      </c>
      <c r="B733" s="22" t="s">
        <v>1403</v>
      </c>
      <c r="C733" s="22" t="s">
        <v>50</v>
      </c>
      <c r="D733" s="22" t="s">
        <v>55</v>
      </c>
      <c r="E733" s="119"/>
      <c r="F733" s="23" t="s">
        <v>612</v>
      </c>
      <c r="G733" s="22" t="s">
        <v>46</v>
      </c>
      <c r="H733" s="24">
        <v>7</v>
      </c>
      <c r="I733" s="118">
        <v>0</v>
      </c>
      <c r="J733" s="41">
        <v>105</v>
      </c>
      <c r="K733" s="41">
        <f t="shared" si="48"/>
        <v>105</v>
      </c>
      <c r="L733" s="121">
        <f t="shared" si="49"/>
        <v>0</v>
      </c>
      <c r="M733" s="34">
        <v>7118</v>
      </c>
      <c r="N733" s="122">
        <f t="shared" si="47"/>
        <v>0</v>
      </c>
    </row>
    <row r="734" spans="1:14" ht="15" customHeight="1">
      <c r="A734" s="21" t="s">
        <v>1122</v>
      </c>
      <c r="B734" s="22" t="s">
        <v>1405</v>
      </c>
      <c r="C734" s="22" t="s">
        <v>39</v>
      </c>
      <c r="D734" s="22" t="s">
        <v>51</v>
      </c>
      <c r="E734" s="119"/>
      <c r="F734" s="23" t="s">
        <v>752</v>
      </c>
      <c r="G734" s="22" t="s">
        <v>142</v>
      </c>
      <c r="H734" s="24">
        <v>4</v>
      </c>
      <c r="I734" s="118">
        <v>0</v>
      </c>
      <c r="J734" s="41">
        <v>30</v>
      </c>
      <c r="K734" s="41">
        <f t="shared" si="48"/>
        <v>30</v>
      </c>
      <c r="L734" s="121">
        <f t="shared" si="49"/>
        <v>0</v>
      </c>
      <c r="M734" s="34">
        <v>16252</v>
      </c>
      <c r="N734" s="122">
        <f t="shared" si="47"/>
        <v>0</v>
      </c>
    </row>
    <row r="735" spans="1:14" ht="15" customHeight="1">
      <c r="A735" s="21" t="s">
        <v>1124</v>
      </c>
      <c r="B735" s="22" t="s">
        <v>1407</v>
      </c>
      <c r="C735" s="22" t="s">
        <v>39</v>
      </c>
      <c r="D735" s="22" t="s">
        <v>51</v>
      </c>
      <c r="E735" s="119"/>
      <c r="F735" s="23" t="s">
        <v>170</v>
      </c>
      <c r="G735" s="22"/>
      <c r="H735" s="24">
        <v>10</v>
      </c>
      <c r="I735" s="118">
        <v>0</v>
      </c>
      <c r="J735" s="41">
        <v>30</v>
      </c>
      <c r="K735" s="41">
        <f t="shared" si="48"/>
        <v>30</v>
      </c>
      <c r="L735" s="121">
        <f t="shared" si="49"/>
        <v>0</v>
      </c>
      <c r="M735" s="34">
        <v>91753</v>
      </c>
      <c r="N735" s="122">
        <f t="shared" si="47"/>
        <v>0</v>
      </c>
    </row>
    <row r="736" spans="1:14" ht="15" customHeight="1">
      <c r="A736" s="21" t="s">
        <v>1144</v>
      </c>
      <c r="B736" s="22" t="s">
        <v>1409</v>
      </c>
      <c r="C736" s="22" t="s">
        <v>39</v>
      </c>
      <c r="D736" s="22" t="s">
        <v>55</v>
      </c>
      <c r="E736" s="119"/>
      <c r="F736" s="23" t="s">
        <v>150</v>
      </c>
      <c r="G736" s="22" t="s">
        <v>46</v>
      </c>
      <c r="H736" s="24">
        <v>89</v>
      </c>
      <c r="I736" s="118">
        <v>0</v>
      </c>
      <c r="J736" s="41">
        <v>65</v>
      </c>
      <c r="K736" s="41">
        <f t="shared" si="48"/>
        <v>65</v>
      </c>
      <c r="L736" s="121">
        <f t="shared" si="49"/>
        <v>0</v>
      </c>
      <c r="M736" s="34">
        <v>92249</v>
      </c>
      <c r="N736" s="122">
        <f t="shared" si="47"/>
        <v>0</v>
      </c>
    </row>
    <row r="737" spans="1:14" ht="15" customHeight="1">
      <c r="A737" s="21" t="s">
        <v>1147</v>
      </c>
      <c r="B737" s="22" t="s">
        <v>1411</v>
      </c>
      <c r="C737" s="22" t="s">
        <v>39</v>
      </c>
      <c r="D737" s="22" t="s">
        <v>60</v>
      </c>
      <c r="E737" s="119"/>
      <c r="F737" s="23" t="s">
        <v>150</v>
      </c>
      <c r="G737" s="22"/>
      <c r="H737" s="24">
        <v>15</v>
      </c>
      <c r="I737" s="118">
        <v>0</v>
      </c>
      <c r="J737" s="41">
        <v>40</v>
      </c>
      <c r="K737" s="41">
        <f t="shared" si="48"/>
        <v>40</v>
      </c>
      <c r="L737" s="121">
        <f t="shared" si="49"/>
        <v>0</v>
      </c>
      <c r="M737" s="34">
        <v>92704</v>
      </c>
      <c r="N737" s="122">
        <f t="shared" si="47"/>
        <v>0</v>
      </c>
    </row>
    <row r="738" spans="1:14" ht="15" customHeight="1">
      <c r="A738" s="21" t="s">
        <v>1257</v>
      </c>
      <c r="B738" s="22" t="s">
        <v>1413</v>
      </c>
      <c r="C738" s="22" t="s">
        <v>39</v>
      </c>
      <c r="D738" s="22" t="s">
        <v>40</v>
      </c>
      <c r="E738" s="119"/>
      <c r="F738" s="23" t="s">
        <v>165</v>
      </c>
      <c r="G738" s="22" t="s">
        <v>46</v>
      </c>
      <c r="H738" s="24">
        <v>20</v>
      </c>
      <c r="I738" s="118">
        <v>0</v>
      </c>
      <c r="J738" s="41">
        <v>21</v>
      </c>
      <c r="K738" s="41">
        <f t="shared" si="48"/>
        <v>21</v>
      </c>
      <c r="L738" s="121">
        <f t="shared" si="49"/>
        <v>0</v>
      </c>
      <c r="M738" s="34">
        <v>91553</v>
      </c>
      <c r="N738" s="122">
        <f t="shared" si="47"/>
        <v>0</v>
      </c>
    </row>
    <row r="739" spans="1:14" ht="15" customHeight="1">
      <c r="A739" s="21" t="s">
        <v>1263</v>
      </c>
      <c r="B739" s="22" t="s">
        <v>1415</v>
      </c>
      <c r="C739" s="22" t="s">
        <v>39</v>
      </c>
      <c r="D739" s="22" t="s">
        <v>40</v>
      </c>
      <c r="E739" s="119"/>
      <c r="F739" s="23" t="s">
        <v>58</v>
      </c>
      <c r="G739" s="22" t="s">
        <v>46</v>
      </c>
      <c r="H739" s="24">
        <v>107</v>
      </c>
      <c r="I739" s="118">
        <v>0</v>
      </c>
      <c r="J739" s="41">
        <v>21</v>
      </c>
      <c r="K739" s="41">
        <f t="shared" si="48"/>
        <v>21</v>
      </c>
      <c r="L739" s="121">
        <f t="shared" si="49"/>
        <v>0</v>
      </c>
      <c r="M739" s="34">
        <v>48303</v>
      </c>
      <c r="N739" s="122">
        <f t="shared" si="47"/>
        <v>0</v>
      </c>
    </row>
    <row r="740" spans="1:14" ht="15" customHeight="1">
      <c r="A740" s="21" t="s">
        <v>1328</v>
      </c>
      <c r="B740" s="22" t="s">
        <v>1417</v>
      </c>
      <c r="C740" s="22" t="s">
        <v>39</v>
      </c>
      <c r="D740" s="22" t="s">
        <v>60</v>
      </c>
      <c r="E740" s="119"/>
      <c r="F740" s="23" t="s">
        <v>150</v>
      </c>
      <c r="G740" s="22" t="s">
        <v>46</v>
      </c>
      <c r="H740" s="24">
        <v>30</v>
      </c>
      <c r="I740" s="118">
        <v>0</v>
      </c>
      <c r="J740" s="41">
        <v>40</v>
      </c>
      <c r="K740" s="41">
        <f t="shared" si="48"/>
        <v>40</v>
      </c>
      <c r="L740" s="121">
        <f t="shared" si="49"/>
        <v>0</v>
      </c>
      <c r="M740" s="34">
        <v>91622</v>
      </c>
      <c r="N740" s="122">
        <f t="shared" si="47"/>
        <v>0</v>
      </c>
    </row>
    <row r="741" spans="1:14" ht="15" customHeight="1">
      <c r="A741" s="21" t="s">
        <v>1330</v>
      </c>
      <c r="B741" s="22" t="s">
        <v>1419</v>
      </c>
      <c r="C741" s="22" t="s">
        <v>136</v>
      </c>
      <c r="D741" s="22" t="s">
        <v>137</v>
      </c>
      <c r="E741" s="119"/>
      <c r="F741" s="23" t="s">
        <v>122</v>
      </c>
      <c r="G741" s="22"/>
      <c r="H741" s="24">
        <v>85</v>
      </c>
      <c r="I741" s="118">
        <v>0</v>
      </c>
      <c r="J741" s="41">
        <v>6</v>
      </c>
      <c r="K741" s="125">
        <v>6</v>
      </c>
      <c r="L741" s="126" t="s">
        <v>47</v>
      </c>
      <c r="M741" s="34"/>
      <c r="N741" s="122">
        <f t="shared" si="47"/>
        <v>0</v>
      </c>
    </row>
    <row r="742" spans="1:14" ht="15" customHeight="1">
      <c r="A742" s="21" t="s">
        <v>1332</v>
      </c>
      <c r="B742" s="22" t="s">
        <v>1421</v>
      </c>
      <c r="C742" s="22" t="s">
        <v>136</v>
      </c>
      <c r="D742" s="22" t="s">
        <v>137</v>
      </c>
      <c r="E742" s="119"/>
      <c r="F742" s="23" t="s">
        <v>122</v>
      </c>
      <c r="G742" s="22" t="s">
        <v>382</v>
      </c>
      <c r="H742" s="24">
        <v>1592</v>
      </c>
      <c r="I742" s="118">
        <v>0</v>
      </c>
      <c r="J742" s="41">
        <v>6</v>
      </c>
      <c r="K742" s="125">
        <v>6</v>
      </c>
      <c r="L742" s="126" t="s">
        <v>47</v>
      </c>
      <c r="M742" s="34">
        <v>91586</v>
      </c>
      <c r="N742" s="122">
        <f t="shared" si="47"/>
        <v>0</v>
      </c>
    </row>
    <row r="743" spans="1:14" ht="15" customHeight="1">
      <c r="A743" s="21" t="s">
        <v>1337</v>
      </c>
      <c r="B743" s="22" t="s">
        <v>1423</v>
      </c>
      <c r="C743" s="22" t="s">
        <v>39</v>
      </c>
      <c r="D743" s="22" t="s">
        <v>40</v>
      </c>
      <c r="E743" s="119"/>
      <c r="F743" s="23" t="s">
        <v>165</v>
      </c>
      <c r="G743" s="22" t="s">
        <v>46</v>
      </c>
      <c r="H743" s="24">
        <v>456</v>
      </c>
      <c r="I743" s="118">
        <v>0</v>
      </c>
      <c r="J743" s="41">
        <v>22.5</v>
      </c>
      <c r="K743" s="41">
        <f t="shared" ref="K743:K768" si="50">J743*(1-$N$11)</f>
        <v>22.5</v>
      </c>
      <c r="L743" s="121">
        <f t="shared" ref="L743:L768" si="51">1-(K743/J743)</f>
        <v>0</v>
      </c>
      <c r="M743" s="34">
        <v>91152</v>
      </c>
      <c r="N743" s="122">
        <f t="shared" si="47"/>
        <v>0</v>
      </c>
    </row>
    <row r="744" spans="1:14" ht="15" customHeight="1">
      <c r="A744" s="21" t="s">
        <v>1339</v>
      </c>
      <c r="B744" s="22" t="s">
        <v>1425</v>
      </c>
      <c r="C744" s="22" t="s">
        <v>39</v>
      </c>
      <c r="D744" s="22" t="s">
        <v>40</v>
      </c>
      <c r="E744" s="119"/>
      <c r="F744" s="23" t="s">
        <v>41</v>
      </c>
      <c r="G744" s="22" t="s">
        <v>46</v>
      </c>
      <c r="H744" s="24">
        <v>4</v>
      </c>
      <c r="I744" s="118">
        <v>0</v>
      </c>
      <c r="J744" s="41">
        <v>22.5</v>
      </c>
      <c r="K744" s="41">
        <f t="shared" si="50"/>
        <v>22.5</v>
      </c>
      <c r="L744" s="121">
        <f t="shared" si="51"/>
        <v>0</v>
      </c>
      <c r="M744" s="34">
        <v>92056</v>
      </c>
      <c r="N744" s="122">
        <f t="shared" si="47"/>
        <v>0</v>
      </c>
    </row>
    <row r="745" spans="1:14" ht="15" customHeight="1">
      <c r="A745" s="21" t="s">
        <v>1341</v>
      </c>
      <c r="B745" s="22" t="s">
        <v>1427</v>
      </c>
      <c r="C745" s="22" t="s">
        <v>39</v>
      </c>
      <c r="D745" s="22" t="s">
        <v>40</v>
      </c>
      <c r="E745" s="119"/>
      <c r="F745" s="23" t="s">
        <v>122</v>
      </c>
      <c r="G745" s="22" t="s">
        <v>382</v>
      </c>
      <c r="H745" s="24">
        <v>20</v>
      </c>
      <c r="I745" s="118">
        <v>0</v>
      </c>
      <c r="J745" s="41">
        <v>23.5</v>
      </c>
      <c r="K745" s="41">
        <f t="shared" si="50"/>
        <v>23.5</v>
      </c>
      <c r="L745" s="121">
        <f t="shared" si="51"/>
        <v>0</v>
      </c>
      <c r="M745" s="34">
        <v>92420</v>
      </c>
      <c r="N745" s="122">
        <f t="shared" si="47"/>
        <v>0</v>
      </c>
    </row>
    <row r="746" spans="1:14" ht="15" customHeight="1">
      <c r="A746" s="21" t="s">
        <v>1342</v>
      </c>
      <c r="B746" s="22" t="s">
        <v>1429</v>
      </c>
      <c r="C746" s="22" t="s">
        <v>39</v>
      </c>
      <c r="D746" s="22" t="s">
        <v>40</v>
      </c>
      <c r="E746" s="119"/>
      <c r="F746" s="23" t="s">
        <v>122</v>
      </c>
      <c r="G746" s="22" t="s">
        <v>382</v>
      </c>
      <c r="H746" s="24">
        <v>297</v>
      </c>
      <c r="I746" s="118">
        <v>0</v>
      </c>
      <c r="J746" s="41">
        <v>23.5</v>
      </c>
      <c r="K746" s="41">
        <f t="shared" si="50"/>
        <v>23.5</v>
      </c>
      <c r="L746" s="121">
        <f t="shared" si="51"/>
        <v>0</v>
      </c>
      <c r="M746" s="34">
        <v>53117</v>
      </c>
      <c r="N746" s="122">
        <f t="shared" si="47"/>
        <v>0</v>
      </c>
    </row>
    <row r="747" spans="1:14" ht="15" customHeight="1">
      <c r="A747" s="21" t="s">
        <v>1352</v>
      </c>
      <c r="B747" s="22" t="s">
        <v>1431</v>
      </c>
      <c r="C747" s="22" t="s">
        <v>39</v>
      </c>
      <c r="D747" s="22" t="s">
        <v>40</v>
      </c>
      <c r="E747" s="119"/>
      <c r="F747" s="23" t="s">
        <v>122</v>
      </c>
      <c r="G747" s="22"/>
      <c r="H747" s="24">
        <v>69</v>
      </c>
      <c r="I747" s="118">
        <v>0</v>
      </c>
      <c r="J747" s="41">
        <v>23.5</v>
      </c>
      <c r="K747" s="41">
        <f t="shared" si="50"/>
        <v>23.5</v>
      </c>
      <c r="L747" s="121">
        <f t="shared" si="51"/>
        <v>0</v>
      </c>
      <c r="M747" s="34">
        <v>91409</v>
      </c>
      <c r="N747" s="122">
        <f t="shared" si="47"/>
        <v>0</v>
      </c>
    </row>
    <row r="748" spans="1:14" ht="15" customHeight="1">
      <c r="A748" s="21" t="s">
        <v>1402</v>
      </c>
      <c r="B748" s="22" t="s">
        <v>1431</v>
      </c>
      <c r="C748" s="22" t="s">
        <v>39</v>
      </c>
      <c r="D748" s="22" t="s">
        <v>60</v>
      </c>
      <c r="E748" s="119"/>
      <c r="F748" s="23" t="s">
        <v>227</v>
      </c>
      <c r="G748" s="22"/>
      <c r="H748" s="24">
        <v>25</v>
      </c>
      <c r="I748" s="118">
        <v>0</v>
      </c>
      <c r="J748" s="41">
        <v>42</v>
      </c>
      <c r="K748" s="41">
        <f t="shared" si="50"/>
        <v>42</v>
      </c>
      <c r="L748" s="121">
        <f t="shared" si="51"/>
        <v>0</v>
      </c>
      <c r="M748" s="34">
        <v>92372</v>
      </c>
      <c r="N748" s="122">
        <f t="shared" si="47"/>
        <v>0</v>
      </c>
    </row>
    <row r="749" spans="1:14" ht="15" customHeight="1">
      <c r="A749" s="29"/>
      <c r="B749" s="22" t="s">
        <v>1434</v>
      </c>
      <c r="C749" s="22" t="s">
        <v>39</v>
      </c>
      <c r="D749" s="22" t="s">
        <v>45</v>
      </c>
      <c r="E749" s="119"/>
      <c r="F749" s="23" t="s">
        <v>138</v>
      </c>
      <c r="G749" s="22"/>
      <c r="H749" s="24">
        <v>20</v>
      </c>
      <c r="I749" s="118">
        <v>0</v>
      </c>
      <c r="J749" s="41">
        <v>20</v>
      </c>
      <c r="K749" s="41">
        <f t="shared" si="50"/>
        <v>20</v>
      </c>
      <c r="L749" s="121">
        <f t="shared" si="51"/>
        <v>0</v>
      </c>
      <c r="M749" s="34">
        <v>69091</v>
      </c>
      <c r="N749" s="122">
        <f t="shared" si="47"/>
        <v>0</v>
      </c>
    </row>
    <row r="750" spans="1:14" ht="15" customHeight="1">
      <c r="A750" s="21" t="s">
        <v>400</v>
      </c>
      <c r="B750" s="22" t="s">
        <v>1434</v>
      </c>
      <c r="C750" s="22" t="s">
        <v>39</v>
      </c>
      <c r="D750" s="22" t="s">
        <v>40</v>
      </c>
      <c r="E750" s="119"/>
      <c r="F750" s="23" t="s">
        <v>122</v>
      </c>
      <c r="G750" s="22"/>
      <c r="H750" s="24">
        <v>452</v>
      </c>
      <c r="I750" s="118">
        <v>0</v>
      </c>
      <c r="J750" s="41">
        <v>23.5</v>
      </c>
      <c r="K750" s="41">
        <f t="shared" si="50"/>
        <v>23.5</v>
      </c>
      <c r="L750" s="121">
        <f t="shared" si="51"/>
        <v>0</v>
      </c>
      <c r="M750" s="34">
        <v>69090</v>
      </c>
      <c r="N750" s="122">
        <f t="shared" si="47"/>
        <v>0</v>
      </c>
    </row>
    <row r="751" spans="1:14" ht="15" customHeight="1">
      <c r="A751" s="21" t="s">
        <v>598</v>
      </c>
      <c r="B751" s="22" t="s">
        <v>1434</v>
      </c>
      <c r="C751" s="22" t="s">
        <v>39</v>
      </c>
      <c r="D751" s="22" t="s">
        <v>60</v>
      </c>
      <c r="E751" s="119"/>
      <c r="F751" s="23" t="s">
        <v>227</v>
      </c>
      <c r="G751" s="22"/>
      <c r="H751" s="24">
        <v>6</v>
      </c>
      <c r="I751" s="118">
        <v>0</v>
      </c>
      <c r="J751" s="41">
        <v>42</v>
      </c>
      <c r="K751" s="41">
        <f t="shared" si="50"/>
        <v>42</v>
      </c>
      <c r="L751" s="121">
        <f t="shared" si="51"/>
        <v>0</v>
      </c>
      <c r="M751" s="34">
        <v>91031</v>
      </c>
      <c r="N751" s="122">
        <f t="shared" si="47"/>
        <v>0</v>
      </c>
    </row>
    <row r="752" spans="1:14" ht="15" customHeight="1">
      <c r="A752" s="21" t="s">
        <v>714</v>
      </c>
      <c r="B752" s="22" t="s">
        <v>1438</v>
      </c>
      <c r="C752" s="22" t="s">
        <v>39</v>
      </c>
      <c r="D752" s="22" t="s">
        <v>40</v>
      </c>
      <c r="E752" s="119"/>
      <c r="F752" s="23" t="s">
        <v>122</v>
      </c>
      <c r="G752" s="22" t="s">
        <v>382</v>
      </c>
      <c r="H752" s="24">
        <v>663</v>
      </c>
      <c r="I752" s="118">
        <v>0</v>
      </c>
      <c r="J752" s="41">
        <v>23.5</v>
      </c>
      <c r="K752" s="41">
        <f t="shared" si="50"/>
        <v>23.5</v>
      </c>
      <c r="L752" s="121">
        <f t="shared" si="51"/>
        <v>0</v>
      </c>
      <c r="M752" s="34">
        <v>92506</v>
      </c>
      <c r="N752" s="122">
        <f t="shared" si="47"/>
        <v>0</v>
      </c>
    </row>
    <row r="753" spans="1:14" ht="15" customHeight="1">
      <c r="A753" s="21" t="s">
        <v>863</v>
      </c>
      <c r="B753" s="22" t="s">
        <v>1440</v>
      </c>
      <c r="C753" s="22" t="s">
        <v>39</v>
      </c>
      <c r="D753" s="22" t="s">
        <v>60</v>
      </c>
      <c r="E753" s="119"/>
      <c r="F753" s="23" t="s">
        <v>224</v>
      </c>
      <c r="G753" s="22" t="s">
        <v>382</v>
      </c>
      <c r="H753" s="24">
        <v>61</v>
      </c>
      <c r="I753" s="118">
        <v>0</v>
      </c>
      <c r="J753" s="41">
        <v>42</v>
      </c>
      <c r="K753" s="41">
        <f t="shared" si="50"/>
        <v>42</v>
      </c>
      <c r="L753" s="121">
        <f t="shared" si="51"/>
        <v>0</v>
      </c>
      <c r="M753" s="34">
        <v>92058</v>
      </c>
      <c r="N753" s="122">
        <f t="shared" si="47"/>
        <v>0</v>
      </c>
    </row>
    <row r="754" spans="1:14" ht="15" customHeight="1">
      <c r="A754" s="21" t="s">
        <v>865</v>
      </c>
      <c r="B754" s="22" t="s">
        <v>1442</v>
      </c>
      <c r="C754" s="22" t="s">
        <v>39</v>
      </c>
      <c r="D754" s="22" t="s">
        <v>40</v>
      </c>
      <c r="E754" s="119"/>
      <c r="F754" s="23" t="s">
        <v>58</v>
      </c>
      <c r="G754" s="22" t="s">
        <v>382</v>
      </c>
      <c r="H754" s="24">
        <v>346</v>
      </c>
      <c r="I754" s="118">
        <v>0</v>
      </c>
      <c r="J754" s="41">
        <v>23.5</v>
      </c>
      <c r="K754" s="41">
        <f t="shared" si="50"/>
        <v>23.5</v>
      </c>
      <c r="L754" s="121">
        <f t="shared" si="51"/>
        <v>0</v>
      </c>
      <c r="M754" s="34">
        <v>43815</v>
      </c>
      <c r="N754" s="122">
        <f t="shared" si="47"/>
        <v>0</v>
      </c>
    </row>
    <row r="755" spans="1:14" ht="15" customHeight="1">
      <c r="A755" s="21" t="s">
        <v>867</v>
      </c>
      <c r="B755" s="22" t="s">
        <v>1444</v>
      </c>
      <c r="C755" s="22" t="s">
        <v>39</v>
      </c>
      <c r="D755" s="22" t="s">
        <v>40</v>
      </c>
      <c r="E755" s="119"/>
      <c r="F755" s="23" t="s">
        <v>227</v>
      </c>
      <c r="G755" s="22" t="s">
        <v>382</v>
      </c>
      <c r="H755" s="24">
        <v>775</v>
      </c>
      <c r="I755" s="118">
        <v>0</v>
      </c>
      <c r="J755" s="41">
        <v>23.5</v>
      </c>
      <c r="K755" s="41">
        <f t="shared" si="50"/>
        <v>23.5</v>
      </c>
      <c r="L755" s="121">
        <f t="shared" si="51"/>
        <v>0</v>
      </c>
      <c r="M755" s="34">
        <v>52967</v>
      </c>
      <c r="N755" s="122">
        <f t="shared" si="47"/>
        <v>0</v>
      </c>
    </row>
    <row r="756" spans="1:14" ht="15" customHeight="1">
      <c r="A756" s="21" t="s">
        <v>869</v>
      </c>
      <c r="B756" s="22" t="s">
        <v>1446</v>
      </c>
      <c r="C756" s="22" t="s">
        <v>39</v>
      </c>
      <c r="D756" s="22" t="s">
        <v>40</v>
      </c>
      <c r="E756" s="119"/>
      <c r="F756" s="23" t="s">
        <v>227</v>
      </c>
      <c r="G756" s="22" t="s">
        <v>382</v>
      </c>
      <c r="H756" s="24">
        <v>985</v>
      </c>
      <c r="I756" s="118">
        <v>0</v>
      </c>
      <c r="J756" s="41">
        <v>23.5</v>
      </c>
      <c r="K756" s="41">
        <f t="shared" si="50"/>
        <v>23.5</v>
      </c>
      <c r="L756" s="121">
        <f t="shared" si="51"/>
        <v>0</v>
      </c>
      <c r="M756" s="34">
        <v>91455</v>
      </c>
      <c r="N756" s="122">
        <f t="shared" si="47"/>
        <v>0</v>
      </c>
    </row>
    <row r="757" spans="1:14" ht="15" customHeight="1">
      <c r="A757" s="21" t="s">
        <v>1010</v>
      </c>
      <c r="B757" s="22" t="s">
        <v>1448</v>
      </c>
      <c r="C757" s="22" t="s">
        <v>39</v>
      </c>
      <c r="D757" s="22" t="s">
        <v>40</v>
      </c>
      <c r="E757" s="119"/>
      <c r="F757" s="23" t="s">
        <v>165</v>
      </c>
      <c r="G757" s="22" t="s">
        <v>382</v>
      </c>
      <c r="H757" s="24">
        <v>1290</v>
      </c>
      <c r="I757" s="118">
        <v>0</v>
      </c>
      <c r="J757" s="41">
        <v>23.5</v>
      </c>
      <c r="K757" s="41">
        <f t="shared" si="50"/>
        <v>23.5</v>
      </c>
      <c r="L757" s="121">
        <f t="shared" si="51"/>
        <v>0</v>
      </c>
      <c r="M757" s="34">
        <v>49312</v>
      </c>
      <c r="N757" s="122">
        <f t="shared" si="47"/>
        <v>0</v>
      </c>
    </row>
    <row r="758" spans="1:14" ht="15" customHeight="1">
      <c r="A758" s="21" t="s">
        <v>1012</v>
      </c>
      <c r="B758" s="22" t="s">
        <v>1448</v>
      </c>
      <c r="C758" s="22" t="s">
        <v>39</v>
      </c>
      <c r="D758" s="22" t="s">
        <v>60</v>
      </c>
      <c r="E758" s="119"/>
      <c r="F758" s="23" t="s">
        <v>150</v>
      </c>
      <c r="G758" s="22" t="s">
        <v>382</v>
      </c>
      <c r="H758" s="24">
        <v>345</v>
      </c>
      <c r="I758" s="118">
        <v>0</v>
      </c>
      <c r="J758" s="41">
        <v>42</v>
      </c>
      <c r="K758" s="41">
        <f t="shared" si="50"/>
        <v>42</v>
      </c>
      <c r="L758" s="121">
        <f t="shared" si="51"/>
        <v>0</v>
      </c>
      <c r="M758" s="34">
        <v>40250</v>
      </c>
      <c r="N758" s="122">
        <f t="shared" si="47"/>
        <v>0</v>
      </c>
    </row>
    <row r="759" spans="1:14" ht="15" customHeight="1">
      <c r="A759" s="21" t="s">
        <v>1014</v>
      </c>
      <c r="B759" s="22" t="s">
        <v>1451</v>
      </c>
      <c r="C759" s="22" t="s">
        <v>39</v>
      </c>
      <c r="D759" s="22" t="s">
        <v>40</v>
      </c>
      <c r="E759" s="119"/>
      <c r="F759" s="23" t="s">
        <v>165</v>
      </c>
      <c r="G759" s="22" t="s">
        <v>382</v>
      </c>
      <c r="H759" s="24">
        <v>1212</v>
      </c>
      <c r="I759" s="118">
        <v>0</v>
      </c>
      <c r="J759" s="41">
        <v>23.5</v>
      </c>
      <c r="K759" s="41">
        <f t="shared" si="50"/>
        <v>23.5</v>
      </c>
      <c r="L759" s="121">
        <f t="shared" si="51"/>
        <v>0</v>
      </c>
      <c r="M759" s="34">
        <v>91456</v>
      </c>
      <c r="N759" s="122">
        <f t="shared" si="47"/>
        <v>0</v>
      </c>
    </row>
    <row r="760" spans="1:14" ht="15" customHeight="1">
      <c r="A760" s="21" t="s">
        <v>1281</v>
      </c>
      <c r="B760" s="22" t="s">
        <v>1453</v>
      </c>
      <c r="C760" s="22" t="s">
        <v>402</v>
      </c>
      <c r="D760" s="22" t="s">
        <v>40</v>
      </c>
      <c r="E760" s="119" t="s">
        <v>147</v>
      </c>
      <c r="F760" s="23" t="s">
        <v>150</v>
      </c>
      <c r="G760" s="22" t="s">
        <v>46</v>
      </c>
      <c r="H760" s="24">
        <v>49</v>
      </c>
      <c r="I760" s="118">
        <v>0</v>
      </c>
      <c r="J760" s="41">
        <v>17</v>
      </c>
      <c r="K760" s="41">
        <f t="shared" si="50"/>
        <v>17</v>
      </c>
      <c r="L760" s="121">
        <f t="shared" si="51"/>
        <v>0</v>
      </c>
      <c r="M760" s="34">
        <v>91575</v>
      </c>
      <c r="N760" s="122">
        <f t="shared" si="47"/>
        <v>0</v>
      </c>
    </row>
    <row r="761" spans="1:14" ht="15" customHeight="1">
      <c r="A761" s="21" t="s">
        <v>1452</v>
      </c>
      <c r="B761" s="22" t="s">
        <v>1455</v>
      </c>
      <c r="C761" s="22" t="s">
        <v>402</v>
      </c>
      <c r="D761" s="22" t="s">
        <v>51</v>
      </c>
      <c r="E761" s="119" t="s">
        <v>97</v>
      </c>
      <c r="F761" s="23" t="s">
        <v>85</v>
      </c>
      <c r="G761" s="22" t="s">
        <v>46</v>
      </c>
      <c r="H761" s="24">
        <v>214</v>
      </c>
      <c r="I761" s="118">
        <v>0</v>
      </c>
      <c r="J761" s="41">
        <v>30</v>
      </c>
      <c r="K761" s="41">
        <f t="shared" si="50"/>
        <v>30</v>
      </c>
      <c r="L761" s="121">
        <f t="shared" si="51"/>
        <v>0</v>
      </c>
      <c r="M761" s="34">
        <v>50376</v>
      </c>
      <c r="N761" s="122">
        <f t="shared" si="47"/>
        <v>0</v>
      </c>
    </row>
    <row r="762" spans="1:14" ht="15" customHeight="1">
      <c r="A762" s="21" t="s">
        <v>1454</v>
      </c>
      <c r="B762" s="22" t="s">
        <v>1457</v>
      </c>
      <c r="C762" s="22" t="s">
        <v>402</v>
      </c>
      <c r="D762" s="22" t="s">
        <v>51</v>
      </c>
      <c r="E762" s="119" t="s">
        <v>97</v>
      </c>
      <c r="F762" s="23" t="s">
        <v>52</v>
      </c>
      <c r="G762" s="22" t="s">
        <v>46</v>
      </c>
      <c r="H762" s="24">
        <v>275</v>
      </c>
      <c r="I762" s="118">
        <v>0</v>
      </c>
      <c r="J762" s="41">
        <v>30</v>
      </c>
      <c r="K762" s="41">
        <f t="shared" si="50"/>
        <v>30</v>
      </c>
      <c r="L762" s="121">
        <f t="shared" si="51"/>
        <v>0</v>
      </c>
      <c r="M762" s="34">
        <v>92543</v>
      </c>
      <c r="N762" s="122">
        <f t="shared" si="47"/>
        <v>0</v>
      </c>
    </row>
    <row r="763" spans="1:14" ht="15" customHeight="1">
      <c r="A763" s="21" t="s">
        <v>1456</v>
      </c>
      <c r="B763" s="22" t="s">
        <v>1457</v>
      </c>
      <c r="C763" s="22" t="s">
        <v>402</v>
      </c>
      <c r="D763" s="22" t="s">
        <v>60</v>
      </c>
      <c r="E763" s="119" t="s">
        <v>97</v>
      </c>
      <c r="F763" s="23" t="s">
        <v>52</v>
      </c>
      <c r="G763" s="22" t="s">
        <v>46</v>
      </c>
      <c r="H763" s="24">
        <v>87</v>
      </c>
      <c r="I763" s="118">
        <v>0</v>
      </c>
      <c r="J763" s="41">
        <v>45</v>
      </c>
      <c r="K763" s="41">
        <f t="shared" si="50"/>
        <v>45</v>
      </c>
      <c r="L763" s="121">
        <f t="shared" si="51"/>
        <v>0</v>
      </c>
      <c r="M763" s="34">
        <v>17526</v>
      </c>
      <c r="N763" s="122">
        <f t="shared" si="47"/>
        <v>0</v>
      </c>
    </row>
    <row r="764" spans="1:14" ht="15" customHeight="1">
      <c r="A764" s="21" t="s">
        <v>1458</v>
      </c>
      <c r="B764" s="22" t="s">
        <v>1460</v>
      </c>
      <c r="C764" s="22" t="s">
        <v>402</v>
      </c>
      <c r="D764" s="22" t="s">
        <v>51</v>
      </c>
      <c r="E764" s="119" t="s">
        <v>97</v>
      </c>
      <c r="F764" s="23" t="s">
        <v>85</v>
      </c>
      <c r="G764" s="22" t="s">
        <v>46</v>
      </c>
      <c r="H764" s="24">
        <v>190</v>
      </c>
      <c r="I764" s="118">
        <v>0</v>
      </c>
      <c r="J764" s="41">
        <v>30</v>
      </c>
      <c r="K764" s="41">
        <f t="shared" si="50"/>
        <v>30</v>
      </c>
      <c r="L764" s="121">
        <f t="shared" si="51"/>
        <v>0</v>
      </c>
      <c r="M764" s="34"/>
      <c r="N764" s="122">
        <f t="shared" si="47"/>
        <v>0</v>
      </c>
    </row>
    <row r="765" spans="1:14" ht="15" customHeight="1">
      <c r="A765" s="21" t="s">
        <v>1459</v>
      </c>
      <c r="B765" s="22" t="s">
        <v>1460</v>
      </c>
      <c r="C765" s="22" t="s">
        <v>402</v>
      </c>
      <c r="D765" s="22" t="s">
        <v>60</v>
      </c>
      <c r="E765" s="119" t="s">
        <v>97</v>
      </c>
      <c r="F765" s="23" t="s">
        <v>85</v>
      </c>
      <c r="G765" s="22" t="s">
        <v>46</v>
      </c>
      <c r="H765" s="24">
        <v>41</v>
      </c>
      <c r="I765" s="118">
        <v>0</v>
      </c>
      <c r="J765" s="41">
        <v>45</v>
      </c>
      <c r="K765" s="41">
        <f t="shared" si="50"/>
        <v>45</v>
      </c>
      <c r="L765" s="121">
        <f t="shared" si="51"/>
        <v>0</v>
      </c>
      <c r="M765" s="34">
        <v>91522</v>
      </c>
      <c r="N765" s="122">
        <f t="shared" si="47"/>
        <v>0</v>
      </c>
    </row>
    <row r="766" spans="1:14" ht="15" customHeight="1">
      <c r="A766" s="21" t="s">
        <v>1461</v>
      </c>
      <c r="B766" s="22" t="s">
        <v>1463</v>
      </c>
      <c r="C766" s="22" t="s">
        <v>402</v>
      </c>
      <c r="D766" s="22" t="s">
        <v>60</v>
      </c>
      <c r="E766" s="119" t="s">
        <v>97</v>
      </c>
      <c r="F766" s="23" t="s">
        <v>64</v>
      </c>
      <c r="G766" s="22" t="s">
        <v>46</v>
      </c>
      <c r="H766" s="24">
        <v>267</v>
      </c>
      <c r="I766" s="118">
        <v>0</v>
      </c>
      <c r="J766" s="41">
        <v>45</v>
      </c>
      <c r="K766" s="41">
        <f t="shared" si="50"/>
        <v>45</v>
      </c>
      <c r="L766" s="121">
        <f t="shared" si="51"/>
        <v>0</v>
      </c>
      <c r="M766" s="34">
        <v>92093</v>
      </c>
      <c r="N766" s="122">
        <f t="shared" si="47"/>
        <v>0</v>
      </c>
    </row>
    <row r="767" spans="1:14" ht="15" customHeight="1">
      <c r="A767" s="21" t="s">
        <v>1462</v>
      </c>
      <c r="B767" s="22" t="s">
        <v>1464</v>
      </c>
      <c r="C767" s="22" t="s">
        <v>402</v>
      </c>
      <c r="D767" s="22" t="s">
        <v>60</v>
      </c>
      <c r="E767" s="119" t="s">
        <v>97</v>
      </c>
      <c r="F767" s="23" t="s">
        <v>52</v>
      </c>
      <c r="G767" s="22" t="s">
        <v>251</v>
      </c>
      <c r="H767" s="24">
        <v>415</v>
      </c>
      <c r="I767" s="118">
        <v>0</v>
      </c>
      <c r="J767" s="41">
        <v>50</v>
      </c>
      <c r="K767" s="41">
        <f t="shared" si="50"/>
        <v>50</v>
      </c>
      <c r="L767" s="121">
        <f t="shared" si="51"/>
        <v>0</v>
      </c>
      <c r="M767" s="34">
        <v>91574</v>
      </c>
      <c r="N767" s="122">
        <f t="shared" si="47"/>
        <v>0</v>
      </c>
    </row>
    <row r="768" spans="1:14" ht="15" customHeight="1">
      <c r="A768" s="21" t="s">
        <v>1465</v>
      </c>
      <c r="B768" s="22" t="s">
        <v>1467</v>
      </c>
      <c r="C768" s="22" t="s">
        <v>39</v>
      </c>
      <c r="D768" s="22" t="s">
        <v>40</v>
      </c>
      <c r="E768" s="119" t="s">
        <v>97</v>
      </c>
      <c r="F768" s="23" t="s">
        <v>165</v>
      </c>
      <c r="G768" s="22"/>
      <c r="H768" s="24">
        <v>342</v>
      </c>
      <c r="I768" s="118">
        <v>0</v>
      </c>
      <c r="J768" s="41">
        <v>21</v>
      </c>
      <c r="K768" s="41">
        <f t="shared" si="50"/>
        <v>21</v>
      </c>
      <c r="L768" s="121">
        <f t="shared" si="51"/>
        <v>0</v>
      </c>
      <c r="M768" s="34">
        <v>4348</v>
      </c>
      <c r="N768" s="122">
        <f t="shared" si="47"/>
        <v>0</v>
      </c>
    </row>
    <row r="769" spans="7:9" ht="13.5" thickBot="1">
      <c r="G769" s="19"/>
      <c r="I769" s="20"/>
    </row>
  </sheetData>
  <autoFilter ref="B19:N768" xr:uid="{00000000-0001-0000-0000-000000000000}">
    <sortState ref="B20:N768">
      <sortCondition ref="B19:B768"/>
    </sortState>
  </autoFilter>
  <mergeCells count="15">
    <mergeCell ref="C12:E12"/>
    <mergeCell ref="D13:G13"/>
    <mergeCell ref="A14:N14"/>
    <mergeCell ref="B6:N6"/>
    <mergeCell ref="B7:N7"/>
    <mergeCell ref="C8:E8"/>
    <mergeCell ref="C9:E9"/>
    <mergeCell ref="C10:E10"/>
    <mergeCell ref="C11:E11"/>
    <mergeCell ref="B5:N5"/>
    <mergeCell ref="A1:A3"/>
    <mergeCell ref="B1:N1"/>
    <mergeCell ref="B2:N2"/>
    <mergeCell ref="B3:N3"/>
    <mergeCell ref="B4:N4"/>
  </mergeCells>
  <conditionalFormatting sqref="A15 C15:H15">
    <cfRule type="cellIs" dxfId="15" priority="11" stopIfTrue="1" operator="equal">
      <formula>"Full"</formula>
    </cfRule>
    <cfRule type="cellIs" dxfId="14" priority="12" stopIfTrue="1" operator="equal">
      <formula>"bud &amp; bloom"</formula>
    </cfRule>
  </conditionalFormatting>
  <conditionalFormatting sqref="I19 I571:K65508 I20:K563">
    <cfRule type="cellIs" dxfId="13" priority="9" stopIfTrue="1" operator="equal">
      <formula>"bud &amp; bloom"</formula>
    </cfRule>
  </conditionalFormatting>
  <conditionalFormatting sqref="I14:K15">
    <cfRule type="cellIs" dxfId="12" priority="8" stopIfTrue="1" operator="equal">
      <formula>"bud &amp; bloom"</formula>
    </cfRule>
  </conditionalFormatting>
  <conditionalFormatting sqref="I565:K569">
    <cfRule type="cellIs" dxfId="11" priority="7" stopIfTrue="1" operator="equal">
      <formula>"bud &amp; bloom"</formula>
    </cfRule>
  </conditionalFormatting>
  <conditionalFormatting sqref="I564:L564">
    <cfRule type="cellIs" dxfId="10" priority="2" stopIfTrue="1" operator="equal">
      <formula>"bud &amp; bloom"</formula>
    </cfRule>
  </conditionalFormatting>
  <conditionalFormatting sqref="I570:L570">
    <cfRule type="cellIs" dxfId="9" priority="1" stopIfTrue="1" operator="equal">
      <formula>"bud &amp; bloom"</formula>
    </cfRule>
  </conditionalFormatting>
  <conditionalFormatting sqref="J16:L16 I17:K18">
    <cfRule type="cellIs" dxfId="8" priority="10" stopIfTrue="1" operator="equal">
      <formula>"bud &amp; bloom"</formula>
    </cfRule>
  </conditionalFormatting>
  <conditionalFormatting sqref="L73:L80">
    <cfRule type="cellIs" dxfId="7" priority="6" stopIfTrue="1" operator="equal">
      <formula>"bud &amp; bloom"</formula>
    </cfRule>
  </conditionalFormatting>
  <conditionalFormatting sqref="L119:L187">
    <cfRule type="cellIs" dxfId="6" priority="5" stopIfTrue="1" operator="equal">
      <formula>"bud &amp; bloom"</formula>
    </cfRule>
  </conditionalFormatting>
  <conditionalFormatting sqref="L189:L208">
    <cfRule type="cellIs" dxfId="5" priority="4" stopIfTrue="1" operator="equal">
      <formula>"bud &amp; bloom"</formula>
    </cfRule>
  </conditionalFormatting>
  <conditionalFormatting sqref="L210:L344">
    <cfRule type="cellIs" dxfId="4" priority="3" stopIfTrue="1" operator="equal">
      <formula>"bud &amp; bloom"</formula>
    </cfRule>
  </conditionalFormatting>
  <printOptions horizontalCentered="1"/>
  <pageMargins left="0.2" right="0.2" top="0.25" bottom="0.5" header="0.3" footer="0.25"/>
  <pageSetup scale="69" orientation="landscape" r:id="rId1"/>
  <headerFooter alignWithMargins="0">
    <oddFooter>&amp;L&amp;D&amp;C&amp;P of &amp;N&amp;R&amp;F</oddFooter>
  </headerFooter>
  <drawing r:id="rId2"/>
  <legacyDrawing r:id="rId3"/>
  <oleObjects>
    <mc:AlternateContent xmlns:mc="http://schemas.openxmlformats.org/markup-compatibility/2006">
      <mc:Choice Requires="x14">
        <oleObject progId="PBrush" shapeId="6145" r:id="rId4">
          <objectPr defaultSize="0" autoPict="0" r:id="rId5">
            <anchor moveWithCells="1" sizeWithCells="1">
              <from>
                <xdr:col>1</xdr:col>
                <xdr:colOff>104775</xdr:colOff>
                <xdr:row>0</xdr:row>
                <xdr:rowOff>95250</xdr:rowOff>
              </from>
              <to>
                <xdr:col>1</xdr:col>
                <xdr:colOff>2085975</xdr:colOff>
                <xdr:row>5</xdr:row>
                <xdr:rowOff>95250</xdr:rowOff>
              </to>
            </anchor>
          </objectPr>
        </oleObject>
      </mc:Choice>
      <mc:Fallback>
        <oleObject progId="PBrush" shapeId="614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IT168"/>
  <sheetViews>
    <sheetView showGridLines="0" showZeros="0" topLeftCell="B1" zoomScaleNormal="100" workbookViewId="0">
      <selection activeCell="P19" sqref="P19"/>
    </sheetView>
  </sheetViews>
  <sheetFormatPr defaultColWidth="11.28515625" defaultRowHeight="12.75"/>
  <cols>
    <col min="1" max="1" width="24.42578125" style="76" hidden="1" customWidth="1"/>
    <col min="2" max="2" width="68.7109375" style="43" customWidth="1"/>
    <col min="3" max="3" width="12.42578125" style="43" customWidth="1"/>
    <col min="4" max="4" width="13.28515625" style="43" customWidth="1"/>
    <col min="5" max="5" width="12" style="43" customWidth="1"/>
    <col min="6" max="6" width="28.28515625" style="80" hidden="1" customWidth="1"/>
    <col min="7" max="7" width="6.42578125" style="43" customWidth="1"/>
    <col min="8" max="8" width="8.140625" style="77" customWidth="1"/>
    <col min="9" max="9" width="11.140625" style="78" customWidth="1"/>
    <col min="10" max="10" width="9.42578125" style="79" customWidth="1"/>
    <col min="11" max="11" width="10.85546875" style="79" hidden="1" customWidth="1"/>
    <col min="12" max="12" width="10.28515625" style="79" customWidth="1"/>
    <col min="13" max="13" width="0" style="81" hidden="1" customWidth="1"/>
    <col min="14" max="14" width="7.85546875" style="43" customWidth="1"/>
    <col min="15" max="16384" width="11.28515625" style="43"/>
  </cols>
  <sheetData>
    <row r="1" spans="1:14" ht="52.9" customHeight="1">
      <c r="A1" s="234"/>
      <c r="B1" s="264" t="s">
        <v>1921</v>
      </c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6"/>
    </row>
    <row r="2" spans="1:14" ht="32.25" hidden="1" customHeight="1">
      <c r="A2" s="234"/>
      <c r="B2" s="184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85"/>
    </row>
    <row r="3" spans="1:14" ht="34.9" customHeight="1">
      <c r="A3" s="234"/>
      <c r="B3" s="267" t="s">
        <v>1925</v>
      </c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9"/>
    </row>
    <row r="4" spans="1:14" ht="22.15" customHeight="1">
      <c r="A4" s="44"/>
      <c r="B4" s="222" t="s">
        <v>1926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1"/>
    </row>
    <row r="5" spans="1:14" ht="22.15" customHeight="1">
      <c r="A5" s="44"/>
      <c r="B5" s="272" t="s">
        <v>1927</v>
      </c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4"/>
    </row>
    <row r="6" spans="1:14" ht="22.15" customHeight="1" thickBot="1">
      <c r="A6" s="44"/>
      <c r="B6" s="275" t="s">
        <v>1919</v>
      </c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7"/>
    </row>
    <row r="7" spans="1:14" ht="14.25" customHeight="1" thickBot="1">
      <c r="A7" s="262" t="s">
        <v>1895</v>
      </c>
      <c r="B7" s="263"/>
      <c r="C7" s="263"/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</row>
    <row r="8" spans="1:14" ht="15.75">
      <c r="A8" s="45"/>
      <c r="B8" s="89" t="s">
        <v>20</v>
      </c>
      <c r="C8" s="206" t="s">
        <v>1896</v>
      </c>
      <c r="D8" s="206"/>
      <c r="E8" s="206"/>
      <c r="F8" s="90"/>
      <c r="G8" s="90"/>
      <c r="H8" s="90"/>
      <c r="I8" s="90"/>
      <c r="J8" s="90"/>
      <c r="K8" s="90"/>
      <c r="L8" s="90"/>
      <c r="M8" s="90"/>
      <c r="N8" s="91"/>
    </row>
    <row r="9" spans="1:14" ht="15.75">
      <c r="A9" s="45"/>
      <c r="B9" s="92" t="s">
        <v>21</v>
      </c>
      <c r="C9" s="210" t="s">
        <v>1896</v>
      </c>
      <c r="D9" s="210"/>
      <c r="E9" s="210"/>
      <c r="F9" s="93"/>
      <c r="G9" s="93"/>
      <c r="H9" s="93"/>
      <c r="I9" s="93"/>
      <c r="J9" s="93"/>
      <c r="K9" s="93"/>
      <c r="L9" s="93"/>
      <c r="M9" s="93"/>
      <c r="N9" s="94"/>
    </row>
    <row r="10" spans="1:14" ht="16.5" thickBot="1">
      <c r="A10" s="45"/>
      <c r="B10" s="92" t="s">
        <v>26</v>
      </c>
      <c r="C10" s="210" t="s">
        <v>1896</v>
      </c>
      <c r="D10" s="210"/>
      <c r="E10" s="210"/>
      <c r="F10" s="93"/>
      <c r="G10" s="93"/>
      <c r="H10" s="93"/>
      <c r="I10" s="93"/>
      <c r="J10" s="93"/>
      <c r="K10" s="93"/>
      <c r="L10" s="95"/>
      <c r="M10" s="95"/>
      <c r="N10" s="96"/>
    </row>
    <row r="11" spans="1:14" ht="15.75">
      <c r="A11" s="45"/>
      <c r="B11" s="92" t="s">
        <v>22</v>
      </c>
      <c r="C11" s="210" t="s">
        <v>1896</v>
      </c>
      <c r="D11" s="210"/>
      <c r="E11" s="210"/>
      <c r="F11" s="93"/>
      <c r="G11" s="93"/>
      <c r="H11" s="93"/>
      <c r="I11" s="93"/>
      <c r="J11" s="93"/>
      <c r="K11" s="93"/>
      <c r="L11" s="97" t="s">
        <v>25</v>
      </c>
      <c r="M11" s="98"/>
      <c r="N11" s="99">
        <v>0</v>
      </c>
    </row>
    <row r="12" spans="1:14" ht="16.5" thickBot="1">
      <c r="A12" s="45"/>
      <c r="B12" s="92" t="s">
        <v>23</v>
      </c>
      <c r="C12" s="211" t="s">
        <v>1896</v>
      </c>
      <c r="D12" s="212"/>
      <c r="E12" s="212"/>
      <c r="F12" s="100"/>
      <c r="G12" s="100"/>
      <c r="H12" s="101"/>
      <c r="I12" s="101"/>
      <c r="J12" s="101"/>
      <c r="K12" s="101"/>
      <c r="L12" s="102" t="s">
        <v>1897</v>
      </c>
      <c r="M12" s="103"/>
      <c r="N12" s="104">
        <f>SUM(N20:N167)</f>
        <v>0</v>
      </c>
    </row>
    <row r="13" spans="1:14" ht="21" customHeight="1" thickBot="1">
      <c r="A13" s="45"/>
      <c r="B13" s="186" t="s">
        <v>24</v>
      </c>
      <c r="C13" s="87" t="s">
        <v>1896</v>
      </c>
      <c r="D13" s="279" t="s">
        <v>1898</v>
      </c>
      <c r="E13" s="280"/>
      <c r="F13" s="280"/>
      <c r="G13" s="281"/>
      <c r="H13" s="87"/>
      <c r="I13" s="87"/>
      <c r="J13" s="87"/>
      <c r="K13" s="87"/>
      <c r="L13" s="187" t="s">
        <v>1899</v>
      </c>
      <c r="M13" s="188"/>
      <c r="N13" s="189">
        <f>SUM(H20:H167)</f>
        <v>0</v>
      </c>
    </row>
    <row r="14" spans="1:14" ht="16.5" hidden="1" customHeight="1">
      <c r="A14" s="45"/>
      <c r="B14" s="278"/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78"/>
    </row>
    <row r="15" spans="1:14" ht="15" hidden="1">
      <c r="A15" s="46"/>
      <c r="B15" s="47"/>
      <c r="C15" s="48"/>
      <c r="D15" s="48"/>
      <c r="E15" s="48"/>
      <c r="F15" s="48"/>
      <c r="G15" s="48"/>
      <c r="H15" s="49"/>
      <c r="I15" s="50"/>
      <c r="J15" s="51"/>
      <c r="K15" s="52"/>
      <c r="L15" s="52"/>
      <c r="M15" s="53"/>
    </row>
    <row r="16" spans="1:14" hidden="1">
      <c r="A16" s="54" t="s">
        <v>10</v>
      </c>
      <c r="B16" s="55" t="s">
        <v>11</v>
      </c>
      <c r="C16" s="55" t="s">
        <v>13</v>
      </c>
      <c r="D16" s="55" t="s">
        <v>12</v>
      </c>
      <c r="E16" s="55" t="s">
        <v>14</v>
      </c>
      <c r="F16" s="56" t="s">
        <v>18</v>
      </c>
      <c r="G16" s="55" t="s">
        <v>15</v>
      </c>
      <c r="H16" s="57" t="s">
        <v>1468</v>
      </c>
      <c r="I16" s="58" t="s">
        <v>16</v>
      </c>
      <c r="J16" s="55" t="s">
        <v>19</v>
      </c>
      <c r="K16" s="55"/>
      <c r="L16" s="55" t="s">
        <v>1469</v>
      </c>
      <c r="M16" s="58" t="s">
        <v>17</v>
      </c>
    </row>
    <row r="17" spans="1:14" hidden="1">
      <c r="A17" s="59"/>
      <c r="B17" s="60"/>
      <c r="C17" s="60"/>
      <c r="D17" s="60"/>
      <c r="E17" s="60"/>
      <c r="F17" s="64"/>
      <c r="G17" s="60"/>
      <c r="H17" s="61"/>
      <c r="I17" s="62"/>
      <c r="J17" s="63"/>
      <c r="K17" s="63"/>
      <c r="L17" s="63"/>
      <c r="M17" s="65"/>
    </row>
    <row r="18" spans="1:14" ht="13.5" hidden="1" thickBot="1">
      <c r="A18" s="66" t="s">
        <v>0</v>
      </c>
      <c r="B18" s="66" t="s">
        <v>1</v>
      </c>
      <c r="C18" s="66" t="s">
        <v>3</v>
      </c>
      <c r="D18" s="66" t="s">
        <v>2</v>
      </c>
      <c r="E18" s="66" t="s">
        <v>1470</v>
      </c>
      <c r="F18" s="67" t="s">
        <v>32</v>
      </c>
      <c r="G18" s="66" t="s">
        <v>4</v>
      </c>
      <c r="H18" s="66" t="s">
        <v>5</v>
      </c>
      <c r="I18" s="67" t="s">
        <v>6</v>
      </c>
      <c r="J18" s="68" t="s">
        <v>36</v>
      </c>
      <c r="K18" s="68" t="s">
        <v>1471</v>
      </c>
      <c r="L18" s="68" t="s">
        <v>33</v>
      </c>
      <c r="M18" s="67" t="s">
        <v>17</v>
      </c>
      <c r="N18" s="69" t="s">
        <v>8</v>
      </c>
    </row>
    <row r="19" spans="1:14" ht="38.450000000000003" customHeight="1">
      <c r="A19" s="66"/>
      <c r="B19" s="190" t="s">
        <v>11</v>
      </c>
      <c r="C19" s="191" t="s">
        <v>12</v>
      </c>
      <c r="D19" s="191" t="s">
        <v>13</v>
      </c>
      <c r="E19" s="192" t="s">
        <v>1900</v>
      </c>
      <c r="F19" s="193" t="s">
        <v>1920</v>
      </c>
      <c r="G19" s="194" t="s">
        <v>15</v>
      </c>
      <c r="H19" s="195" t="s">
        <v>1901</v>
      </c>
      <c r="I19" s="191" t="s">
        <v>1902</v>
      </c>
      <c r="J19" s="191" t="s">
        <v>1903</v>
      </c>
      <c r="K19" s="192" t="s">
        <v>1904</v>
      </c>
      <c r="L19" s="191" t="s">
        <v>1904</v>
      </c>
      <c r="M19" s="192" t="s">
        <v>1918</v>
      </c>
      <c r="N19" s="196" t="s">
        <v>1906</v>
      </c>
    </row>
    <row r="20" spans="1:14">
      <c r="A20" s="59" t="s">
        <v>1670</v>
      </c>
      <c r="B20" s="60" t="s">
        <v>1671</v>
      </c>
      <c r="C20" s="60" t="s">
        <v>1672</v>
      </c>
      <c r="D20" s="60" t="s">
        <v>1673</v>
      </c>
      <c r="E20" s="72"/>
      <c r="F20" s="82" t="s">
        <v>1674</v>
      </c>
      <c r="G20" s="60">
        <v>3</v>
      </c>
      <c r="H20" s="155">
        <v>0</v>
      </c>
      <c r="I20" s="62">
        <v>140</v>
      </c>
      <c r="J20" s="158">
        <f>I20*(1-$N$11)</f>
        <v>140</v>
      </c>
      <c r="K20" s="63"/>
      <c r="L20" s="198">
        <f>1-(J20/I20)</f>
        <v>0</v>
      </c>
      <c r="M20" s="73">
        <f>H20 * I20</f>
        <v>0</v>
      </c>
      <c r="N20" s="199">
        <f>H20*J20</f>
        <v>0</v>
      </c>
    </row>
    <row r="21" spans="1:14">
      <c r="A21" s="59" t="s">
        <v>1675</v>
      </c>
      <c r="B21" s="60" t="s">
        <v>1671</v>
      </c>
      <c r="C21" s="60" t="s">
        <v>1484</v>
      </c>
      <c r="D21" s="60" t="s">
        <v>1673</v>
      </c>
      <c r="E21" s="72"/>
      <c r="F21" s="82" t="s">
        <v>1674</v>
      </c>
      <c r="G21" s="60">
        <v>2</v>
      </c>
      <c r="H21" s="155">
        <v>0</v>
      </c>
      <c r="I21" s="62">
        <v>285</v>
      </c>
      <c r="J21" s="158">
        <f t="shared" ref="J21:J84" si="0">I21*(1-$N$11)</f>
        <v>285</v>
      </c>
      <c r="K21" s="63"/>
      <c r="L21" s="198">
        <f t="shared" ref="L21:L84" si="1">1-(J21/I21)</f>
        <v>0</v>
      </c>
      <c r="M21" s="73">
        <f t="shared" ref="M21:M84" si="2">H21 * I21</f>
        <v>0</v>
      </c>
      <c r="N21" s="199">
        <f t="shared" ref="N21:N84" si="3">H21*J21</f>
        <v>0</v>
      </c>
    </row>
    <row r="22" spans="1:14">
      <c r="A22" s="59" t="s">
        <v>1676</v>
      </c>
      <c r="B22" s="60" t="s">
        <v>1677</v>
      </c>
      <c r="C22" s="60" t="s">
        <v>1678</v>
      </c>
      <c r="D22" s="60" t="s">
        <v>1673</v>
      </c>
      <c r="E22" s="72"/>
      <c r="F22" s="82" t="s">
        <v>1674</v>
      </c>
      <c r="G22" s="60">
        <v>24</v>
      </c>
      <c r="H22" s="155">
        <v>0</v>
      </c>
      <c r="I22" s="62">
        <v>165</v>
      </c>
      <c r="J22" s="158">
        <f t="shared" si="0"/>
        <v>165</v>
      </c>
      <c r="K22" s="63"/>
      <c r="L22" s="198">
        <f t="shared" si="1"/>
        <v>0</v>
      </c>
      <c r="M22" s="73">
        <f t="shared" si="2"/>
        <v>0</v>
      </c>
      <c r="N22" s="199">
        <f t="shared" si="3"/>
        <v>0</v>
      </c>
    </row>
    <row r="23" spans="1:14">
      <c r="A23" s="59" t="s">
        <v>1679</v>
      </c>
      <c r="B23" s="60" t="s">
        <v>49</v>
      </c>
      <c r="C23" s="60" t="s">
        <v>1476</v>
      </c>
      <c r="D23" s="60" t="s">
        <v>1673</v>
      </c>
      <c r="E23" s="72"/>
      <c r="F23" s="82" t="s">
        <v>1674</v>
      </c>
      <c r="G23" s="60">
        <v>1</v>
      </c>
      <c r="H23" s="155">
        <v>0</v>
      </c>
      <c r="I23" s="62">
        <v>230</v>
      </c>
      <c r="J23" s="158">
        <f t="shared" si="0"/>
        <v>230</v>
      </c>
      <c r="K23" s="63"/>
      <c r="L23" s="198">
        <f t="shared" si="1"/>
        <v>0</v>
      </c>
      <c r="M23" s="73">
        <f t="shared" si="2"/>
        <v>0</v>
      </c>
      <c r="N23" s="199">
        <f t="shared" si="3"/>
        <v>0</v>
      </c>
    </row>
    <row r="24" spans="1:14">
      <c r="A24" s="59" t="s">
        <v>1680</v>
      </c>
      <c r="B24" s="60" t="s">
        <v>1681</v>
      </c>
      <c r="C24" s="60" t="s">
        <v>1484</v>
      </c>
      <c r="D24" s="60" t="s">
        <v>1673</v>
      </c>
      <c r="E24" s="72"/>
      <c r="F24" s="82" t="s">
        <v>1674</v>
      </c>
      <c r="G24" s="60">
        <v>1</v>
      </c>
      <c r="H24" s="155">
        <v>0</v>
      </c>
      <c r="I24" s="62">
        <v>285</v>
      </c>
      <c r="J24" s="158">
        <f t="shared" si="0"/>
        <v>285</v>
      </c>
      <c r="K24" s="63"/>
      <c r="L24" s="198">
        <f t="shared" si="1"/>
        <v>0</v>
      </c>
      <c r="M24" s="73">
        <f t="shared" si="2"/>
        <v>0</v>
      </c>
      <c r="N24" s="199">
        <f t="shared" si="3"/>
        <v>0</v>
      </c>
    </row>
    <row r="25" spans="1:14">
      <c r="A25" s="59" t="s">
        <v>1682</v>
      </c>
      <c r="B25" s="60" t="s">
        <v>88</v>
      </c>
      <c r="C25" s="60" t="s">
        <v>1678</v>
      </c>
      <c r="D25" s="60" t="s">
        <v>1673</v>
      </c>
      <c r="E25" s="72"/>
      <c r="F25" s="82" t="s">
        <v>1674</v>
      </c>
      <c r="G25" s="60">
        <v>1</v>
      </c>
      <c r="H25" s="155">
        <v>0</v>
      </c>
      <c r="I25" s="62">
        <v>165</v>
      </c>
      <c r="J25" s="158">
        <f t="shared" si="0"/>
        <v>165</v>
      </c>
      <c r="K25" s="63"/>
      <c r="L25" s="198">
        <f t="shared" si="1"/>
        <v>0</v>
      </c>
      <c r="M25" s="73">
        <f t="shared" si="2"/>
        <v>0</v>
      </c>
      <c r="N25" s="199">
        <f t="shared" si="3"/>
        <v>0</v>
      </c>
    </row>
    <row r="26" spans="1:14">
      <c r="A26" s="59" t="s">
        <v>1683</v>
      </c>
      <c r="B26" s="60" t="s">
        <v>1684</v>
      </c>
      <c r="C26" s="60" t="s">
        <v>1685</v>
      </c>
      <c r="D26" s="60" t="s">
        <v>1673</v>
      </c>
      <c r="E26" s="72" t="s">
        <v>97</v>
      </c>
      <c r="F26" s="82" t="s">
        <v>1674</v>
      </c>
      <c r="G26" s="60">
        <v>8</v>
      </c>
      <c r="H26" s="155">
        <v>0</v>
      </c>
      <c r="I26" s="62">
        <v>150</v>
      </c>
      <c r="J26" s="158">
        <f t="shared" si="0"/>
        <v>150</v>
      </c>
      <c r="K26" s="63"/>
      <c r="L26" s="198">
        <f t="shared" si="1"/>
        <v>0</v>
      </c>
      <c r="M26" s="73">
        <f t="shared" si="2"/>
        <v>0</v>
      </c>
      <c r="N26" s="199">
        <f t="shared" si="3"/>
        <v>0</v>
      </c>
    </row>
    <row r="27" spans="1:14">
      <c r="A27" s="59" t="s">
        <v>1686</v>
      </c>
      <c r="B27" s="60" t="s">
        <v>95</v>
      </c>
      <c r="C27" s="60" t="s">
        <v>1687</v>
      </c>
      <c r="D27" s="60" t="s">
        <v>1673</v>
      </c>
      <c r="E27" s="72" t="s">
        <v>97</v>
      </c>
      <c r="F27" s="82" t="s">
        <v>1674</v>
      </c>
      <c r="G27" s="60">
        <v>52</v>
      </c>
      <c r="H27" s="155">
        <v>0</v>
      </c>
      <c r="I27" s="62">
        <v>125</v>
      </c>
      <c r="J27" s="158">
        <f t="shared" si="0"/>
        <v>125</v>
      </c>
      <c r="K27" s="63"/>
      <c r="L27" s="198">
        <f t="shared" si="1"/>
        <v>0</v>
      </c>
      <c r="M27" s="73">
        <f t="shared" si="2"/>
        <v>0</v>
      </c>
      <c r="N27" s="199">
        <f t="shared" si="3"/>
        <v>0</v>
      </c>
    </row>
    <row r="28" spans="1:14">
      <c r="A28" s="59" t="s">
        <v>1688</v>
      </c>
      <c r="B28" s="60" t="s">
        <v>95</v>
      </c>
      <c r="C28" s="60" t="s">
        <v>1678</v>
      </c>
      <c r="D28" s="60" t="s">
        <v>1673</v>
      </c>
      <c r="E28" s="72" t="s">
        <v>97</v>
      </c>
      <c r="F28" s="82" t="s">
        <v>1674</v>
      </c>
      <c r="G28" s="60">
        <v>1</v>
      </c>
      <c r="H28" s="155">
        <v>0</v>
      </c>
      <c r="I28" s="62">
        <v>165</v>
      </c>
      <c r="J28" s="158">
        <f t="shared" si="0"/>
        <v>165</v>
      </c>
      <c r="K28" s="63"/>
      <c r="L28" s="198">
        <f t="shared" si="1"/>
        <v>0</v>
      </c>
      <c r="M28" s="73">
        <f t="shared" si="2"/>
        <v>0</v>
      </c>
      <c r="N28" s="199">
        <f t="shared" si="3"/>
        <v>0</v>
      </c>
    </row>
    <row r="29" spans="1:14">
      <c r="A29" s="59" t="s">
        <v>1689</v>
      </c>
      <c r="B29" s="60" t="s">
        <v>95</v>
      </c>
      <c r="C29" s="60" t="s">
        <v>1685</v>
      </c>
      <c r="D29" s="60" t="s">
        <v>1673</v>
      </c>
      <c r="E29" s="72" t="s">
        <v>97</v>
      </c>
      <c r="F29" s="82" t="s">
        <v>1674</v>
      </c>
      <c r="G29" s="60">
        <v>12</v>
      </c>
      <c r="H29" s="155">
        <v>0</v>
      </c>
      <c r="I29" s="62">
        <v>150</v>
      </c>
      <c r="J29" s="158">
        <f t="shared" si="0"/>
        <v>150</v>
      </c>
      <c r="K29" s="63"/>
      <c r="L29" s="198">
        <f t="shared" si="1"/>
        <v>0</v>
      </c>
      <c r="M29" s="73">
        <f t="shared" si="2"/>
        <v>0</v>
      </c>
      <c r="N29" s="199">
        <f t="shared" si="3"/>
        <v>0</v>
      </c>
    </row>
    <row r="30" spans="1:14">
      <c r="A30" s="59" t="s">
        <v>1690</v>
      </c>
      <c r="B30" s="60" t="s">
        <v>105</v>
      </c>
      <c r="C30" s="60" t="s">
        <v>1672</v>
      </c>
      <c r="D30" s="60" t="s">
        <v>1673</v>
      </c>
      <c r="E30" s="72" t="s">
        <v>97</v>
      </c>
      <c r="F30" s="82" t="s">
        <v>1674</v>
      </c>
      <c r="G30" s="60">
        <v>10</v>
      </c>
      <c r="H30" s="155">
        <v>0</v>
      </c>
      <c r="I30" s="62">
        <v>115</v>
      </c>
      <c r="J30" s="158">
        <f t="shared" si="0"/>
        <v>115</v>
      </c>
      <c r="K30" s="63"/>
      <c r="L30" s="198">
        <f t="shared" si="1"/>
        <v>0</v>
      </c>
      <c r="M30" s="73">
        <f t="shared" si="2"/>
        <v>0</v>
      </c>
      <c r="N30" s="199">
        <f t="shared" si="3"/>
        <v>0</v>
      </c>
    </row>
    <row r="31" spans="1:14">
      <c r="A31" s="59" t="s">
        <v>1691</v>
      </c>
      <c r="B31" s="60" t="s">
        <v>105</v>
      </c>
      <c r="C31" s="60" t="s">
        <v>1687</v>
      </c>
      <c r="D31" s="60" t="s">
        <v>1673</v>
      </c>
      <c r="E31" s="72" t="s">
        <v>97</v>
      </c>
      <c r="F31" s="82" t="s">
        <v>1674</v>
      </c>
      <c r="G31" s="60">
        <v>16</v>
      </c>
      <c r="H31" s="155">
        <v>0</v>
      </c>
      <c r="I31" s="62">
        <v>125</v>
      </c>
      <c r="J31" s="158">
        <f t="shared" si="0"/>
        <v>125</v>
      </c>
      <c r="K31" s="63"/>
      <c r="L31" s="198">
        <f t="shared" si="1"/>
        <v>0</v>
      </c>
      <c r="M31" s="73">
        <f t="shared" si="2"/>
        <v>0</v>
      </c>
      <c r="N31" s="199">
        <f t="shared" si="3"/>
        <v>0</v>
      </c>
    </row>
    <row r="32" spans="1:14">
      <c r="A32" s="59" t="s">
        <v>1692</v>
      </c>
      <c r="B32" s="60" t="s">
        <v>105</v>
      </c>
      <c r="C32" s="60" t="s">
        <v>1685</v>
      </c>
      <c r="D32" s="60" t="s">
        <v>1673</v>
      </c>
      <c r="E32" s="72" t="s">
        <v>97</v>
      </c>
      <c r="F32" s="82" t="s">
        <v>1674</v>
      </c>
      <c r="G32" s="60">
        <v>7</v>
      </c>
      <c r="H32" s="155">
        <v>0</v>
      </c>
      <c r="I32" s="62">
        <v>150</v>
      </c>
      <c r="J32" s="158">
        <f t="shared" si="0"/>
        <v>150</v>
      </c>
      <c r="K32" s="63"/>
      <c r="L32" s="198">
        <f t="shared" si="1"/>
        <v>0</v>
      </c>
      <c r="M32" s="73">
        <f t="shared" si="2"/>
        <v>0</v>
      </c>
      <c r="N32" s="199">
        <f t="shared" si="3"/>
        <v>0</v>
      </c>
    </row>
    <row r="33" spans="1:14">
      <c r="A33" s="59" t="s">
        <v>1693</v>
      </c>
      <c r="B33" s="60" t="s">
        <v>1694</v>
      </c>
      <c r="C33" s="60" t="s">
        <v>1687</v>
      </c>
      <c r="D33" s="60" t="s">
        <v>1673</v>
      </c>
      <c r="E33" s="72" t="s">
        <v>97</v>
      </c>
      <c r="F33" s="82" t="s">
        <v>1674</v>
      </c>
      <c r="G33" s="60">
        <v>8</v>
      </c>
      <c r="H33" s="155">
        <v>0</v>
      </c>
      <c r="I33" s="62">
        <v>125</v>
      </c>
      <c r="J33" s="158">
        <f t="shared" si="0"/>
        <v>125</v>
      </c>
      <c r="K33" s="63"/>
      <c r="L33" s="198">
        <f t="shared" si="1"/>
        <v>0</v>
      </c>
      <c r="M33" s="73">
        <f t="shared" si="2"/>
        <v>0</v>
      </c>
      <c r="N33" s="199">
        <f t="shared" si="3"/>
        <v>0</v>
      </c>
    </row>
    <row r="34" spans="1:14">
      <c r="A34" s="59" t="s">
        <v>1695</v>
      </c>
      <c r="B34" s="60" t="s">
        <v>1694</v>
      </c>
      <c r="C34" s="60" t="s">
        <v>1685</v>
      </c>
      <c r="D34" s="60" t="s">
        <v>1673</v>
      </c>
      <c r="E34" s="72" t="s">
        <v>97</v>
      </c>
      <c r="F34" s="82" t="s">
        <v>1674</v>
      </c>
      <c r="G34" s="60">
        <v>1</v>
      </c>
      <c r="H34" s="155">
        <v>0</v>
      </c>
      <c r="I34" s="62">
        <v>150</v>
      </c>
      <c r="J34" s="158">
        <f t="shared" si="0"/>
        <v>150</v>
      </c>
      <c r="K34" s="63"/>
      <c r="L34" s="198">
        <f t="shared" si="1"/>
        <v>0</v>
      </c>
      <c r="M34" s="73">
        <f t="shared" si="2"/>
        <v>0</v>
      </c>
      <c r="N34" s="199">
        <f t="shared" si="3"/>
        <v>0</v>
      </c>
    </row>
    <row r="35" spans="1:14">
      <c r="A35" s="59" t="s">
        <v>1696</v>
      </c>
      <c r="B35" s="60" t="s">
        <v>1694</v>
      </c>
      <c r="C35" s="60" t="s">
        <v>1697</v>
      </c>
      <c r="D35" s="60" t="s">
        <v>1673</v>
      </c>
      <c r="E35" s="72" t="s">
        <v>97</v>
      </c>
      <c r="F35" s="82" t="s">
        <v>1674</v>
      </c>
      <c r="G35" s="60">
        <v>3</v>
      </c>
      <c r="H35" s="155">
        <v>0</v>
      </c>
      <c r="I35" s="62">
        <v>375</v>
      </c>
      <c r="J35" s="158">
        <f t="shared" si="0"/>
        <v>375</v>
      </c>
      <c r="K35" s="63"/>
      <c r="L35" s="198">
        <f t="shared" si="1"/>
        <v>0</v>
      </c>
      <c r="M35" s="73">
        <f t="shared" si="2"/>
        <v>0</v>
      </c>
      <c r="N35" s="199">
        <f t="shared" si="3"/>
        <v>0</v>
      </c>
    </row>
    <row r="36" spans="1:14">
      <c r="A36" s="59" t="s">
        <v>1698</v>
      </c>
      <c r="B36" s="60" t="s">
        <v>1699</v>
      </c>
      <c r="C36" s="60" t="s">
        <v>1672</v>
      </c>
      <c r="D36" s="60" t="s">
        <v>1673</v>
      </c>
      <c r="E36" s="72" t="s">
        <v>97</v>
      </c>
      <c r="F36" s="82" t="s">
        <v>1674</v>
      </c>
      <c r="G36" s="60">
        <v>1</v>
      </c>
      <c r="H36" s="155">
        <v>0</v>
      </c>
      <c r="I36" s="62">
        <v>115</v>
      </c>
      <c r="J36" s="158">
        <f t="shared" si="0"/>
        <v>115</v>
      </c>
      <c r="K36" s="63"/>
      <c r="L36" s="198">
        <f t="shared" si="1"/>
        <v>0</v>
      </c>
      <c r="M36" s="73">
        <f t="shared" si="2"/>
        <v>0</v>
      </c>
      <c r="N36" s="199">
        <f t="shared" si="3"/>
        <v>0</v>
      </c>
    </row>
    <row r="37" spans="1:14">
      <c r="A37" s="59" t="s">
        <v>1700</v>
      </c>
      <c r="B37" s="60" t="s">
        <v>1701</v>
      </c>
      <c r="C37" s="60" t="s">
        <v>1672</v>
      </c>
      <c r="D37" s="60" t="s">
        <v>1673</v>
      </c>
      <c r="E37" s="72" t="s">
        <v>97</v>
      </c>
      <c r="F37" s="82" t="s">
        <v>1674</v>
      </c>
      <c r="G37" s="60">
        <v>1</v>
      </c>
      <c r="H37" s="155">
        <v>0</v>
      </c>
      <c r="I37" s="62">
        <v>115</v>
      </c>
      <c r="J37" s="158">
        <f t="shared" si="0"/>
        <v>115</v>
      </c>
      <c r="K37" s="63"/>
      <c r="L37" s="198">
        <f t="shared" si="1"/>
        <v>0</v>
      </c>
      <c r="M37" s="73">
        <f t="shared" si="2"/>
        <v>0</v>
      </c>
      <c r="N37" s="199">
        <f t="shared" si="3"/>
        <v>0</v>
      </c>
    </row>
    <row r="38" spans="1:14">
      <c r="A38" s="59" t="s">
        <v>1702</v>
      </c>
      <c r="B38" s="60" t="s">
        <v>1703</v>
      </c>
      <c r="C38" s="60" t="s">
        <v>1687</v>
      </c>
      <c r="D38" s="60" t="s">
        <v>1673</v>
      </c>
      <c r="E38" s="72" t="s">
        <v>147</v>
      </c>
      <c r="F38" s="82" t="s">
        <v>1674</v>
      </c>
      <c r="G38" s="60">
        <v>1</v>
      </c>
      <c r="H38" s="155">
        <v>0</v>
      </c>
      <c r="I38" s="62">
        <v>125</v>
      </c>
      <c r="J38" s="158">
        <f t="shared" si="0"/>
        <v>125</v>
      </c>
      <c r="K38" s="63"/>
      <c r="L38" s="198">
        <f t="shared" si="1"/>
        <v>0</v>
      </c>
      <c r="M38" s="73">
        <f t="shared" si="2"/>
        <v>0</v>
      </c>
      <c r="N38" s="199">
        <f t="shared" si="3"/>
        <v>0</v>
      </c>
    </row>
    <row r="39" spans="1:14">
      <c r="A39" s="59" t="s">
        <v>1704</v>
      </c>
      <c r="B39" s="60" t="s">
        <v>114</v>
      </c>
      <c r="C39" s="60" t="s">
        <v>1678</v>
      </c>
      <c r="D39" s="60" t="s">
        <v>1673</v>
      </c>
      <c r="E39" s="72" t="s">
        <v>97</v>
      </c>
      <c r="F39" s="82" t="s">
        <v>1674</v>
      </c>
      <c r="G39" s="60">
        <v>1</v>
      </c>
      <c r="H39" s="155">
        <v>0</v>
      </c>
      <c r="I39" s="62">
        <v>165</v>
      </c>
      <c r="J39" s="158">
        <f t="shared" si="0"/>
        <v>165</v>
      </c>
      <c r="K39" s="63"/>
      <c r="L39" s="198">
        <f t="shared" si="1"/>
        <v>0</v>
      </c>
      <c r="M39" s="73">
        <f t="shared" si="2"/>
        <v>0</v>
      </c>
      <c r="N39" s="199">
        <f t="shared" si="3"/>
        <v>0</v>
      </c>
    </row>
    <row r="40" spans="1:14">
      <c r="A40" s="59" t="s">
        <v>1705</v>
      </c>
      <c r="B40" s="60" t="s">
        <v>114</v>
      </c>
      <c r="C40" s="60" t="s">
        <v>1685</v>
      </c>
      <c r="D40" s="60" t="s">
        <v>1673</v>
      </c>
      <c r="E40" s="72" t="s">
        <v>97</v>
      </c>
      <c r="F40" s="82" t="s">
        <v>1674</v>
      </c>
      <c r="G40" s="60">
        <v>27</v>
      </c>
      <c r="H40" s="155">
        <v>0</v>
      </c>
      <c r="I40" s="62">
        <v>150</v>
      </c>
      <c r="J40" s="158">
        <f t="shared" si="0"/>
        <v>150</v>
      </c>
      <c r="K40" s="63"/>
      <c r="L40" s="198">
        <f t="shared" si="1"/>
        <v>0</v>
      </c>
      <c r="M40" s="73">
        <f t="shared" si="2"/>
        <v>0</v>
      </c>
      <c r="N40" s="199">
        <f t="shared" si="3"/>
        <v>0</v>
      </c>
    </row>
    <row r="41" spans="1:14">
      <c r="A41" s="59" t="s">
        <v>1706</v>
      </c>
      <c r="B41" s="60" t="s">
        <v>114</v>
      </c>
      <c r="C41" s="60" t="s">
        <v>1707</v>
      </c>
      <c r="D41" s="60" t="s">
        <v>1673</v>
      </c>
      <c r="E41" s="72" t="s">
        <v>97</v>
      </c>
      <c r="F41" s="82" t="s">
        <v>1674</v>
      </c>
      <c r="G41" s="60">
        <v>5</v>
      </c>
      <c r="H41" s="155">
        <v>0</v>
      </c>
      <c r="I41" s="62">
        <v>325</v>
      </c>
      <c r="J41" s="158">
        <f t="shared" si="0"/>
        <v>325</v>
      </c>
      <c r="K41" s="63"/>
      <c r="L41" s="198">
        <f t="shared" si="1"/>
        <v>0</v>
      </c>
      <c r="M41" s="73">
        <f t="shared" si="2"/>
        <v>0</v>
      </c>
      <c r="N41" s="199">
        <f t="shared" si="3"/>
        <v>0</v>
      </c>
    </row>
    <row r="42" spans="1:14">
      <c r="A42" s="59" t="s">
        <v>1708</v>
      </c>
      <c r="B42" s="60" t="s">
        <v>116</v>
      </c>
      <c r="C42" s="60" t="s">
        <v>1685</v>
      </c>
      <c r="D42" s="60" t="s">
        <v>1673</v>
      </c>
      <c r="E42" s="72" t="s">
        <v>97</v>
      </c>
      <c r="F42" s="82" t="s">
        <v>1674</v>
      </c>
      <c r="G42" s="60">
        <v>3</v>
      </c>
      <c r="H42" s="155">
        <v>0</v>
      </c>
      <c r="I42" s="62">
        <v>150</v>
      </c>
      <c r="J42" s="158">
        <f t="shared" si="0"/>
        <v>150</v>
      </c>
      <c r="K42" s="63"/>
      <c r="L42" s="198">
        <f t="shared" si="1"/>
        <v>0</v>
      </c>
      <c r="M42" s="73">
        <f t="shared" si="2"/>
        <v>0</v>
      </c>
      <c r="N42" s="199">
        <f t="shared" si="3"/>
        <v>0</v>
      </c>
    </row>
    <row r="43" spans="1:14">
      <c r="A43" s="59" t="s">
        <v>1709</v>
      </c>
      <c r="B43" s="60" t="s">
        <v>1710</v>
      </c>
      <c r="C43" s="60" t="s">
        <v>1672</v>
      </c>
      <c r="D43" s="60" t="s">
        <v>1673</v>
      </c>
      <c r="E43" s="72" t="s">
        <v>97</v>
      </c>
      <c r="F43" s="82" t="s">
        <v>1674</v>
      </c>
      <c r="G43" s="60">
        <v>1</v>
      </c>
      <c r="H43" s="155">
        <v>0</v>
      </c>
      <c r="I43" s="62">
        <v>115</v>
      </c>
      <c r="J43" s="158">
        <f t="shared" si="0"/>
        <v>115</v>
      </c>
      <c r="K43" s="63"/>
      <c r="L43" s="198">
        <f t="shared" si="1"/>
        <v>0</v>
      </c>
      <c r="M43" s="73">
        <f t="shared" si="2"/>
        <v>0</v>
      </c>
      <c r="N43" s="199">
        <f t="shared" si="3"/>
        <v>0</v>
      </c>
    </row>
    <row r="44" spans="1:14">
      <c r="A44" s="59" t="s">
        <v>1711</v>
      </c>
      <c r="B44" s="60" t="s">
        <v>1710</v>
      </c>
      <c r="C44" s="60" t="s">
        <v>1687</v>
      </c>
      <c r="D44" s="60" t="s">
        <v>1673</v>
      </c>
      <c r="E44" s="72" t="s">
        <v>97</v>
      </c>
      <c r="F44" s="82" t="s">
        <v>1674</v>
      </c>
      <c r="G44" s="60">
        <v>1</v>
      </c>
      <c r="H44" s="155">
        <v>0</v>
      </c>
      <c r="I44" s="62">
        <v>125</v>
      </c>
      <c r="J44" s="158">
        <f t="shared" si="0"/>
        <v>125</v>
      </c>
      <c r="K44" s="63"/>
      <c r="L44" s="198">
        <f t="shared" si="1"/>
        <v>0</v>
      </c>
      <c r="M44" s="73">
        <f t="shared" si="2"/>
        <v>0</v>
      </c>
      <c r="N44" s="199">
        <f t="shared" si="3"/>
        <v>0</v>
      </c>
    </row>
    <row r="45" spans="1:14">
      <c r="A45" s="59" t="s">
        <v>1712</v>
      </c>
      <c r="B45" s="60" t="s">
        <v>1710</v>
      </c>
      <c r="C45" s="60" t="s">
        <v>1685</v>
      </c>
      <c r="D45" s="60" t="s">
        <v>1673</v>
      </c>
      <c r="E45" s="72" t="s">
        <v>97</v>
      </c>
      <c r="F45" s="82" t="s">
        <v>1674</v>
      </c>
      <c r="G45" s="60">
        <v>1</v>
      </c>
      <c r="H45" s="155">
        <v>0</v>
      </c>
      <c r="I45" s="62">
        <v>150</v>
      </c>
      <c r="J45" s="158">
        <f t="shared" si="0"/>
        <v>150</v>
      </c>
      <c r="K45" s="63"/>
      <c r="L45" s="198">
        <f t="shared" si="1"/>
        <v>0</v>
      </c>
      <c r="M45" s="73">
        <f t="shared" si="2"/>
        <v>0</v>
      </c>
      <c r="N45" s="199">
        <f t="shared" si="3"/>
        <v>0</v>
      </c>
    </row>
    <row r="46" spans="1:14">
      <c r="A46" s="59" t="s">
        <v>1713</v>
      </c>
      <c r="B46" s="60" t="s">
        <v>1714</v>
      </c>
      <c r="C46" s="60" t="s">
        <v>1487</v>
      </c>
      <c r="D46" s="60" t="s">
        <v>1715</v>
      </c>
      <c r="E46" s="72" t="s">
        <v>147</v>
      </c>
      <c r="F46" s="82" t="s">
        <v>1674</v>
      </c>
      <c r="G46" s="60">
        <v>3</v>
      </c>
      <c r="H46" s="155">
        <v>0</v>
      </c>
      <c r="I46" s="62">
        <v>75</v>
      </c>
      <c r="J46" s="158">
        <f t="shared" si="0"/>
        <v>75</v>
      </c>
      <c r="K46" s="63"/>
      <c r="L46" s="198">
        <f t="shared" si="1"/>
        <v>0</v>
      </c>
      <c r="M46" s="73">
        <f t="shared" si="2"/>
        <v>0</v>
      </c>
      <c r="N46" s="199">
        <f t="shared" si="3"/>
        <v>0</v>
      </c>
    </row>
    <row r="47" spans="1:14">
      <c r="A47" s="59" t="s">
        <v>1716</v>
      </c>
      <c r="B47" s="60" t="s">
        <v>1717</v>
      </c>
      <c r="C47" s="60" t="s">
        <v>1476</v>
      </c>
      <c r="D47" s="60" t="s">
        <v>1673</v>
      </c>
      <c r="E47" s="72" t="s">
        <v>97</v>
      </c>
      <c r="F47" s="82" t="s">
        <v>1674</v>
      </c>
      <c r="G47" s="60">
        <v>3</v>
      </c>
      <c r="H47" s="155">
        <v>0</v>
      </c>
      <c r="I47" s="62">
        <v>125</v>
      </c>
      <c r="J47" s="158">
        <f t="shared" si="0"/>
        <v>125</v>
      </c>
      <c r="K47" s="63"/>
      <c r="L47" s="198">
        <f t="shared" si="1"/>
        <v>0</v>
      </c>
      <c r="M47" s="73">
        <f t="shared" si="2"/>
        <v>0</v>
      </c>
      <c r="N47" s="199">
        <f t="shared" si="3"/>
        <v>0</v>
      </c>
    </row>
    <row r="48" spans="1:14">
      <c r="A48" s="59" t="s">
        <v>1718</v>
      </c>
      <c r="B48" s="60" t="s">
        <v>1717</v>
      </c>
      <c r="C48" s="60" t="s">
        <v>1484</v>
      </c>
      <c r="D48" s="60" t="s">
        <v>1673</v>
      </c>
      <c r="E48" s="72" t="s">
        <v>97</v>
      </c>
      <c r="F48" s="82" t="s">
        <v>1674</v>
      </c>
      <c r="G48" s="60">
        <v>7</v>
      </c>
      <c r="H48" s="155">
        <v>0</v>
      </c>
      <c r="I48" s="62">
        <v>150</v>
      </c>
      <c r="J48" s="158">
        <f t="shared" si="0"/>
        <v>150</v>
      </c>
      <c r="K48" s="63"/>
      <c r="L48" s="198">
        <f t="shared" si="1"/>
        <v>0</v>
      </c>
      <c r="M48" s="73">
        <f t="shared" si="2"/>
        <v>0</v>
      </c>
      <c r="N48" s="199">
        <f t="shared" si="3"/>
        <v>0</v>
      </c>
    </row>
    <row r="49" spans="1:14">
      <c r="A49" s="59" t="s">
        <v>1719</v>
      </c>
      <c r="B49" s="60" t="s">
        <v>152</v>
      </c>
      <c r="C49" s="60" t="s">
        <v>1484</v>
      </c>
      <c r="D49" s="60" t="s">
        <v>1673</v>
      </c>
      <c r="E49" s="72" t="s">
        <v>97</v>
      </c>
      <c r="F49" s="82" t="s">
        <v>1674</v>
      </c>
      <c r="G49" s="60">
        <v>6</v>
      </c>
      <c r="H49" s="155">
        <v>0</v>
      </c>
      <c r="I49" s="62">
        <v>150</v>
      </c>
      <c r="J49" s="158">
        <f t="shared" si="0"/>
        <v>150</v>
      </c>
      <c r="K49" s="63"/>
      <c r="L49" s="198">
        <f t="shared" si="1"/>
        <v>0</v>
      </c>
      <c r="M49" s="73">
        <f t="shared" si="2"/>
        <v>0</v>
      </c>
      <c r="N49" s="199">
        <f t="shared" si="3"/>
        <v>0</v>
      </c>
    </row>
    <row r="50" spans="1:14">
      <c r="A50" s="59" t="s">
        <v>1720</v>
      </c>
      <c r="B50" s="60" t="s">
        <v>152</v>
      </c>
      <c r="C50" s="60" t="s">
        <v>1499</v>
      </c>
      <c r="D50" s="60" t="s">
        <v>1673</v>
      </c>
      <c r="E50" s="72" t="s">
        <v>97</v>
      </c>
      <c r="F50" s="82" t="s">
        <v>1674</v>
      </c>
      <c r="G50" s="60">
        <v>10</v>
      </c>
      <c r="H50" s="155">
        <v>0</v>
      </c>
      <c r="I50" s="62">
        <v>170</v>
      </c>
      <c r="J50" s="158">
        <f t="shared" si="0"/>
        <v>170</v>
      </c>
      <c r="K50" s="63"/>
      <c r="L50" s="198">
        <f t="shared" si="1"/>
        <v>0</v>
      </c>
      <c r="M50" s="73">
        <f t="shared" si="2"/>
        <v>0</v>
      </c>
      <c r="N50" s="199">
        <f t="shared" si="3"/>
        <v>0</v>
      </c>
    </row>
    <row r="51" spans="1:14">
      <c r="A51" s="59" t="s">
        <v>1721</v>
      </c>
      <c r="B51" s="60" t="s">
        <v>1722</v>
      </c>
      <c r="C51" s="60" t="s">
        <v>1672</v>
      </c>
      <c r="D51" s="60" t="s">
        <v>1673</v>
      </c>
      <c r="E51" s="72" t="s">
        <v>97</v>
      </c>
      <c r="F51" s="82" t="s">
        <v>1674</v>
      </c>
      <c r="G51" s="60">
        <v>1</v>
      </c>
      <c r="H51" s="155">
        <v>0</v>
      </c>
      <c r="I51" s="62">
        <v>115</v>
      </c>
      <c r="J51" s="158">
        <f t="shared" si="0"/>
        <v>115</v>
      </c>
      <c r="K51" s="63"/>
      <c r="L51" s="198">
        <f t="shared" si="1"/>
        <v>0</v>
      </c>
      <c r="M51" s="73">
        <f t="shared" si="2"/>
        <v>0</v>
      </c>
      <c r="N51" s="199">
        <f t="shared" si="3"/>
        <v>0</v>
      </c>
    </row>
    <row r="52" spans="1:14">
      <c r="A52" s="59" t="s">
        <v>1723</v>
      </c>
      <c r="B52" s="60" t="s">
        <v>1722</v>
      </c>
      <c r="C52" s="60" t="s">
        <v>1687</v>
      </c>
      <c r="D52" s="60" t="s">
        <v>1673</v>
      </c>
      <c r="E52" s="72" t="s">
        <v>97</v>
      </c>
      <c r="F52" s="82" t="s">
        <v>1674</v>
      </c>
      <c r="G52" s="60">
        <v>35</v>
      </c>
      <c r="H52" s="155">
        <v>0</v>
      </c>
      <c r="I52" s="62">
        <v>125</v>
      </c>
      <c r="J52" s="158">
        <f t="shared" si="0"/>
        <v>125</v>
      </c>
      <c r="K52" s="63"/>
      <c r="L52" s="198">
        <f t="shared" si="1"/>
        <v>0</v>
      </c>
      <c r="M52" s="73">
        <f t="shared" si="2"/>
        <v>0</v>
      </c>
      <c r="N52" s="199">
        <f t="shared" si="3"/>
        <v>0</v>
      </c>
    </row>
    <row r="53" spans="1:14">
      <c r="A53" s="59" t="s">
        <v>1724</v>
      </c>
      <c r="B53" s="60" t="s">
        <v>1725</v>
      </c>
      <c r="C53" s="60" t="s">
        <v>1678</v>
      </c>
      <c r="D53" s="60" t="s">
        <v>1673</v>
      </c>
      <c r="E53" s="72" t="s">
        <v>97</v>
      </c>
      <c r="F53" s="82" t="s">
        <v>1674</v>
      </c>
      <c r="G53" s="60">
        <v>1</v>
      </c>
      <c r="H53" s="155">
        <v>0</v>
      </c>
      <c r="I53" s="62">
        <v>165</v>
      </c>
      <c r="J53" s="158">
        <f t="shared" si="0"/>
        <v>165</v>
      </c>
      <c r="K53" s="63"/>
      <c r="L53" s="198">
        <f t="shared" si="1"/>
        <v>0</v>
      </c>
      <c r="M53" s="73">
        <f t="shared" si="2"/>
        <v>0</v>
      </c>
      <c r="N53" s="199">
        <f t="shared" si="3"/>
        <v>0</v>
      </c>
    </row>
    <row r="54" spans="1:14">
      <c r="A54" s="59" t="s">
        <v>1726</v>
      </c>
      <c r="B54" s="60" t="s">
        <v>274</v>
      </c>
      <c r="C54" s="60" t="s">
        <v>1727</v>
      </c>
      <c r="D54" s="60" t="s">
        <v>1673</v>
      </c>
      <c r="E54" s="72" t="s">
        <v>147</v>
      </c>
      <c r="F54" s="82" t="s">
        <v>1674</v>
      </c>
      <c r="G54" s="60">
        <v>5</v>
      </c>
      <c r="H54" s="155">
        <v>0</v>
      </c>
      <c r="I54" s="62">
        <v>275</v>
      </c>
      <c r="J54" s="158">
        <f t="shared" si="0"/>
        <v>275</v>
      </c>
      <c r="K54" s="63"/>
      <c r="L54" s="198">
        <f t="shared" si="1"/>
        <v>0</v>
      </c>
      <c r="M54" s="73">
        <f t="shared" si="2"/>
        <v>0</v>
      </c>
      <c r="N54" s="199">
        <f t="shared" si="3"/>
        <v>0</v>
      </c>
    </row>
    <row r="55" spans="1:14">
      <c r="A55" s="59" t="s">
        <v>1728</v>
      </c>
      <c r="B55" s="60" t="s">
        <v>1729</v>
      </c>
      <c r="C55" s="60" t="s">
        <v>1707</v>
      </c>
      <c r="D55" s="60" t="s">
        <v>1673</v>
      </c>
      <c r="E55" s="72" t="s">
        <v>147</v>
      </c>
      <c r="F55" s="82" t="s">
        <v>1674</v>
      </c>
      <c r="G55" s="60">
        <v>1</v>
      </c>
      <c r="H55" s="155">
        <v>0</v>
      </c>
      <c r="I55" s="62">
        <v>325</v>
      </c>
      <c r="J55" s="158">
        <f t="shared" si="0"/>
        <v>325</v>
      </c>
      <c r="K55" s="63"/>
      <c r="L55" s="198">
        <f t="shared" si="1"/>
        <v>0</v>
      </c>
      <c r="M55" s="73">
        <f t="shared" si="2"/>
        <v>0</v>
      </c>
      <c r="N55" s="199">
        <f t="shared" si="3"/>
        <v>0</v>
      </c>
    </row>
    <row r="56" spans="1:14">
      <c r="A56" s="59" t="s">
        <v>1730</v>
      </c>
      <c r="B56" s="60" t="s">
        <v>1731</v>
      </c>
      <c r="C56" s="60" t="s">
        <v>1533</v>
      </c>
      <c r="D56" s="60" t="s">
        <v>1673</v>
      </c>
      <c r="E56" s="72" t="s">
        <v>97</v>
      </c>
      <c r="F56" s="82" t="s">
        <v>1674</v>
      </c>
      <c r="G56" s="60">
        <v>2</v>
      </c>
      <c r="H56" s="155">
        <v>0</v>
      </c>
      <c r="I56" s="62">
        <v>220</v>
      </c>
      <c r="J56" s="158">
        <f t="shared" si="0"/>
        <v>220</v>
      </c>
      <c r="K56" s="63"/>
      <c r="L56" s="198">
        <f t="shared" si="1"/>
        <v>0</v>
      </c>
      <c r="M56" s="73">
        <f t="shared" si="2"/>
        <v>0</v>
      </c>
      <c r="N56" s="199">
        <f t="shared" si="3"/>
        <v>0</v>
      </c>
    </row>
    <row r="57" spans="1:14">
      <c r="A57" s="59" t="s">
        <v>1732</v>
      </c>
      <c r="B57" s="60" t="s">
        <v>1733</v>
      </c>
      <c r="C57" s="60" t="s">
        <v>1685</v>
      </c>
      <c r="D57" s="60" t="s">
        <v>1673</v>
      </c>
      <c r="E57" s="72" t="s">
        <v>97</v>
      </c>
      <c r="F57" s="82" t="s">
        <v>1674</v>
      </c>
      <c r="G57" s="60">
        <v>3</v>
      </c>
      <c r="H57" s="155">
        <v>0</v>
      </c>
      <c r="I57" s="62">
        <v>150</v>
      </c>
      <c r="J57" s="158">
        <f t="shared" si="0"/>
        <v>150</v>
      </c>
      <c r="K57" s="63"/>
      <c r="L57" s="198">
        <f t="shared" si="1"/>
        <v>0</v>
      </c>
      <c r="M57" s="73">
        <f t="shared" si="2"/>
        <v>0</v>
      </c>
      <c r="N57" s="199">
        <f t="shared" si="3"/>
        <v>0</v>
      </c>
    </row>
    <row r="58" spans="1:14">
      <c r="A58" s="59" t="s">
        <v>1734</v>
      </c>
      <c r="B58" s="60" t="s">
        <v>330</v>
      </c>
      <c r="C58" s="60" t="s">
        <v>1504</v>
      </c>
      <c r="D58" s="60" t="s">
        <v>1715</v>
      </c>
      <c r="E58" s="72"/>
      <c r="F58" s="82" t="s">
        <v>1674</v>
      </c>
      <c r="G58" s="60">
        <v>49</v>
      </c>
      <c r="H58" s="155">
        <v>0</v>
      </c>
      <c r="I58" s="62">
        <v>50</v>
      </c>
      <c r="J58" s="158">
        <f t="shared" si="0"/>
        <v>50</v>
      </c>
      <c r="K58" s="63"/>
      <c r="L58" s="198">
        <f t="shared" si="1"/>
        <v>0</v>
      </c>
      <c r="M58" s="73">
        <f t="shared" si="2"/>
        <v>0</v>
      </c>
      <c r="N58" s="199">
        <f t="shared" si="3"/>
        <v>0</v>
      </c>
    </row>
    <row r="59" spans="1:14">
      <c r="A59" s="59" t="s">
        <v>1735</v>
      </c>
      <c r="B59" s="60" t="s">
        <v>1736</v>
      </c>
      <c r="C59" s="60" t="s">
        <v>1678</v>
      </c>
      <c r="D59" s="60" t="s">
        <v>1673</v>
      </c>
      <c r="E59" s="72"/>
      <c r="F59" s="82" t="s">
        <v>1674</v>
      </c>
      <c r="G59" s="60">
        <v>1</v>
      </c>
      <c r="H59" s="155">
        <v>0</v>
      </c>
      <c r="I59" s="62">
        <v>275</v>
      </c>
      <c r="J59" s="158">
        <f t="shared" si="0"/>
        <v>275</v>
      </c>
      <c r="K59" s="63"/>
      <c r="L59" s="198">
        <f t="shared" si="1"/>
        <v>0</v>
      </c>
      <c r="M59" s="73">
        <f t="shared" si="2"/>
        <v>0</v>
      </c>
      <c r="N59" s="199">
        <f t="shared" si="3"/>
        <v>0</v>
      </c>
    </row>
    <row r="60" spans="1:14">
      <c r="A60" s="59" t="s">
        <v>1737</v>
      </c>
      <c r="B60" s="60" t="s">
        <v>1738</v>
      </c>
      <c r="C60" s="60" t="s">
        <v>1672</v>
      </c>
      <c r="D60" s="60" t="s">
        <v>1673</v>
      </c>
      <c r="E60" s="72"/>
      <c r="F60" s="82" t="s">
        <v>1674</v>
      </c>
      <c r="G60" s="60">
        <v>1</v>
      </c>
      <c r="H60" s="155">
        <v>0</v>
      </c>
      <c r="I60" s="62">
        <v>140</v>
      </c>
      <c r="J60" s="158">
        <f t="shared" si="0"/>
        <v>140</v>
      </c>
      <c r="K60" s="63"/>
      <c r="L60" s="198">
        <f t="shared" si="1"/>
        <v>0</v>
      </c>
      <c r="M60" s="73">
        <f t="shared" si="2"/>
        <v>0</v>
      </c>
      <c r="N60" s="199">
        <f t="shared" si="3"/>
        <v>0</v>
      </c>
    </row>
    <row r="61" spans="1:14">
      <c r="A61" s="59" t="s">
        <v>1739</v>
      </c>
      <c r="B61" s="60" t="s">
        <v>407</v>
      </c>
      <c r="C61" s="60" t="s">
        <v>1685</v>
      </c>
      <c r="D61" s="60" t="s">
        <v>1673</v>
      </c>
      <c r="E61" s="72" t="s">
        <v>97</v>
      </c>
      <c r="F61" s="83" t="s">
        <v>1740</v>
      </c>
      <c r="G61" s="60">
        <v>1</v>
      </c>
      <c r="H61" s="155">
        <v>0</v>
      </c>
      <c r="I61" s="62">
        <v>235</v>
      </c>
      <c r="J61" s="158">
        <f t="shared" si="0"/>
        <v>235</v>
      </c>
      <c r="K61" s="63"/>
      <c r="L61" s="198">
        <f t="shared" si="1"/>
        <v>0</v>
      </c>
      <c r="M61" s="73">
        <f t="shared" si="2"/>
        <v>0</v>
      </c>
      <c r="N61" s="199">
        <f t="shared" si="3"/>
        <v>0</v>
      </c>
    </row>
    <row r="62" spans="1:14">
      <c r="A62" s="59" t="s">
        <v>1741</v>
      </c>
      <c r="B62" s="60" t="s">
        <v>1742</v>
      </c>
      <c r="C62" s="60" t="s">
        <v>1476</v>
      </c>
      <c r="D62" s="60" t="s">
        <v>1715</v>
      </c>
      <c r="E62" s="72" t="s">
        <v>147</v>
      </c>
      <c r="F62" s="82" t="s">
        <v>1674</v>
      </c>
      <c r="G62" s="60">
        <v>3</v>
      </c>
      <c r="H62" s="155">
        <v>0</v>
      </c>
      <c r="I62" s="62">
        <v>125</v>
      </c>
      <c r="J62" s="158">
        <f t="shared" si="0"/>
        <v>125</v>
      </c>
      <c r="K62" s="63"/>
      <c r="L62" s="198">
        <f t="shared" si="1"/>
        <v>0</v>
      </c>
      <c r="M62" s="73">
        <f t="shared" si="2"/>
        <v>0</v>
      </c>
      <c r="N62" s="199">
        <f t="shared" si="3"/>
        <v>0</v>
      </c>
    </row>
    <row r="63" spans="1:14">
      <c r="A63" s="59" t="s">
        <v>1743</v>
      </c>
      <c r="B63" s="60" t="s">
        <v>1742</v>
      </c>
      <c r="C63" s="60" t="s">
        <v>1484</v>
      </c>
      <c r="D63" s="60" t="s">
        <v>1715</v>
      </c>
      <c r="E63" s="72" t="s">
        <v>147</v>
      </c>
      <c r="F63" s="82" t="s">
        <v>1674</v>
      </c>
      <c r="G63" s="60">
        <v>3</v>
      </c>
      <c r="H63" s="155">
        <v>0</v>
      </c>
      <c r="I63" s="62">
        <v>150</v>
      </c>
      <c r="J63" s="158">
        <f t="shared" si="0"/>
        <v>150</v>
      </c>
      <c r="K63" s="63"/>
      <c r="L63" s="198">
        <f t="shared" si="1"/>
        <v>0</v>
      </c>
      <c r="M63" s="73">
        <f t="shared" si="2"/>
        <v>0</v>
      </c>
      <c r="N63" s="199">
        <f t="shared" si="3"/>
        <v>0</v>
      </c>
    </row>
    <row r="64" spans="1:14">
      <c r="A64" s="59" t="s">
        <v>1744</v>
      </c>
      <c r="B64" s="60" t="s">
        <v>1742</v>
      </c>
      <c r="C64" s="60" t="s">
        <v>1499</v>
      </c>
      <c r="D64" s="60" t="s">
        <v>1715</v>
      </c>
      <c r="E64" s="72" t="s">
        <v>147</v>
      </c>
      <c r="F64" s="82" t="s">
        <v>1674</v>
      </c>
      <c r="G64" s="60">
        <v>2</v>
      </c>
      <c r="H64" s="155">
        <v>0</v>
      </c>
      <c r="I64" s="62">
        <v>170</v>
      </c>
      <c r="J64" s="158">
        <f t="shared" si="0"/>
        <v>170</v>
      </c>
      <c r="K64" s="63"/>
      <c r="L64" s="198">
        <f t="shared" si="1"/>
        <v>0</v>
      </c>
      <c r="M64" s="73">
        <f t="shared" si="2"/>
        <v>0</v>
      </c>
      <c r="N64" s="199">
        <f t="shared" si="3"/>
        <v>0</v>
      </c>
    </row>
    <row r="65" spans="1:14">
      <c r="A65" s="59" t="s">
        <v>1745</v>
      </c>
      <c r="B65" s="60" t="s">
        <v>1742</v>
      </c>
      <c r="C65" s="60" t="s">
        <v>1479</v>
      </c>
      <c r="D65" s="60" t="s">
        <v>1715</v>
      </c>
      <c r="E65" s="72" t="s">
        <v>147</v>
      </c>
      <c r="F65" s="82" t="s">
        <v>1674</v>
      </c>
      <c r="G65" s="60">
        <v>3</v>
      </c>
      <c r="H65" s="155">
        <v>0</v>
      </c>
      <c r="I65" s="62">
        <v>210</v>
      </c>
      <c r="J65" s="158">
        <f t="shared" si="0"/>
        <v>210</v>
      </c>
      <c r="K65" s="63"/>
      <c r="L65" s="198">
        <f t="shared" si="1"/>
        <v>0</v>
      </c>
      <c r="M65" s="73">
        <f t="shared" si="2"/>
        <v>0</v>
      </c>
      <c r="N65" s="199">
        <f t="shared" si="3"/>
        <v>0</v>
      </c>
    </row>
    <row r="66" spans="1:14">
      <c r="A66" s="59" t="s">
        <v>1746</v>
      </c>
      <c r="B66" s="60" t="s">
        <v>418</v>
      </c>
      <c r="C66" s="60" t="s">
        <v>1685</v>
      </c>
      <c r="D66" s="60" t="s">
        <v>1673</v>
      </c>
      <c r="E66" s="72" t="s">
        <v>147</v>
      </c>
      <c r="F66" s="82" t="s">
        <v>1674</v>
      </c>
      <c r="G66" s="60">
        <v>5</v>
      </c>
      <c r="H66" s="155">
        <v>0</v>
      </c>
      <c r="I66" s="62">
        <v>235</v>
      </c>
      <c r="J66" s="158">
        <f t="shared" si="0"/>
        <v>235</v>
      </c>
      <c r="K66" s="63"/>
      <c r="L66" s="198">
        <f t="shared" si="1"/>
        <v>0</v>
      </c>
      <c r="M66" s="73">
        <f t="shared" si="2"/>
        <v>0</v>
      </c>
      <c r="N66" s="199">
        <f t="shared" si="3"/>
        <v>0</v>
      </c>
    </row>
    <row r="67" spans="1:14">
      <c r="A67" s="59" t="s">
        <v>1747</v>
      </c>
      <c r="B67" s="60" t="s">
        <v>418</v>
      </c>
      <c r="C67" s="60" t="s">
        <v>1748</v>
      </c>
      <c r="D67" s="60" t="s">
        <v>1673</v>
      </c>
      <c r="E67" s="72" t="s">
        <v>147</v>
      </c>
      <c r="F67" s="83" t="s">
        <v>1740</v>
      </c>
      <c r="G67" s="60">
        <v>1</v>
      </c>
      <c r="H67" s="155">
        <v>0</v>
      </c>
      <c r="I67" s="62">
        <v>385</v>
      </c>
      <c r="J67" s="158">
        <f t="shared" si="0"/>
        <v>385</v>
      </c>
      <c r="K67" s="63"/>
      <c r="L67" s="198">
        <f t="shared" si="1"/>
        <v>0</v>
      </c>
      <c r="M67" s="73">
        <f t="shared" si="2"/>
        <v>0</v>
      </c>
      <c r="N67" s="199">
        <f t="shared" si="3"/>
        <v>0</v>
      </c>
    </row>
    <row r="68" spans="1:14">
      <c r="A68" s="59" t="s">
        <v>1749</v>
      </c>
      <c r="B68" s="60" t="s">
        <v>1750</v>
      </c>
      <c r="C68" s="60" t="s">
        <v>1672</v>
      </c>
      <c r="D68" s="60" t="s">
        <v>1673</v>
      </c>
      <c r="E68" s="72" t="s">
        <v>97</v>
      </c>
      <c r="F68" s="82" t="s">
        <v>1674</v>
      </c>
      <c r="G68" s="60">
        <v>1</v>
      </c>
      <c r="H68" s="155">
        <v>0</v>
      </c>
      <c r="I68" s="62">
        <v>180</v>
      </c>
      <c r="J68" s="158">
        <f t="shared" si="0"/>
        <v>180</v>
      </c>
      <c r="K68" s="63"/>
      <c r="L68" s="198">
        <f t="shared" si="1"/>
        <v>0</v>
      </c>
      <c r="M68" s="73">
        <f t="shared" si="2"/>
        <v>0</v>
      </c>
      <c r="N68" s="199">
        <f t="shared" si="3"/>
        <v>0</v>
      </c>
    </row>
    <row r="69" spans="1:14">
      <c r="A69" s="59" t="s">
        <v>1751</v>
      </c>
      <c r="B69" s="60" t="s">
        <v>1752</v>
      </c>
      <c r="C69" s="60" t="s">
        <v>1473</v>
      </c>
      <c r="D69" s="60" t="s">
        <v>1715</v>
      </c>
      <c r="E69" s="72" t="s">
        <v>97</v>
      </c>
      <c r="F69" s="82" t="s">
        <v>1674</v>
      </c>
      <c r="G69" s="60">
        <v>4</v>
      </c>
      <c r="H69" s="155">
        <v>0</v>
      </c>
      <c r="I69" s="62">
        <v>105</v>
      </c>
      <c r="J69" s="158">
        <f t="shared" si="0"/>
        <v>105</v>
      </c>
      <c r="K69" s="63"/>
      <c r="L69" s="198">
        <f t="shared" si="1"/>
        <v>0</v>
      </c>
      <c r="M69" s="73">
        <f t="shared" si="2"/>
        <v>0</v>
      </c>
      <c r="N69" s="199">
        <f t="shared" si="3"/>
        <v>0</v>
      </c>
    </row>
    <row r="70" spans="1:14">
      <c r="A70" s="59" t="s">
        <v>1753</v>
      </c>
      <c r="B70" s="60" t="s">
        <v>1752</v>
      </c>
      <c r="C70" s="60" t="s">
        <v>1484</v>
      </c>
      <c r="D70" s="60" t="s">
        <v>1715</v>
      </c>
      <c r="E70" s="72" t="s">
        <v>97</v>
      </c>
      <c r="F70" s="82" t="s">
        <v>1674</v>
      </c>
      <c r="G70" s="60">
        <v>1</v>
      </c>
      <c r="H70" s="155">
        <v>0</v>
      </c>
      <c r="I70" s="62">
        <v>150</v>
      </c>
      <c r="J70" s="158">
        <f t="shared" si="0"/>
        <v>150</v>
      </c>
      <c r="K70" s="63"/>
      <c r="L70" s="198">
        <f t="shared" si="1"/>
        <v>0</v>
      </c>
      <c r="M70" s="73">
        <f t="shared" si="2"/>
        <v>0</v>
      </c>
      <c r="N70" s="199">
        <f t="shared" si="3"/>
        <v>0</v>
      </c>
    </row>
    <row r="71" spans="1:14">
      <c r="A71" s="59" t="s">
        <v>1754</v>
      </c>
      <c r="B71" s="60" t="s">
        <v>1755</v>
      </c>
      <c r="C71" s="60" t="s">
        <v>1687</v>
      </c>
      <c r="D71" s="60" t="s">
        <v>1673</v>
      </c>
      <c r="E71" s="72" t="s">
        <v>97</v>
      </c>
      <c r="F71" s="82" t="s">
        <v>1674</v>
      </c>
      <c r="G71" s="60">
        <v>3</v>
      </c>
      <c r="H71" s="155">
        <v>0</v>
      </c>
      <c r="I71" s="62">
        <v>205</v>
      </c>
      <c r="J71" s="158">
        <f t="shared" si="0"/>
        <v>205</v>
      </c>
      <c r="K71" s="63"/>
      <c r="L71" s="198">
        <f t="shared" si="1"/>
        <v>0</v>
      </c>
      <c r="M71" s="73">
        <f t="shared" si="2"/>
        <v>0</v>
      </c>
      <c r="N71" s="199">
        <f t="shared" si="3"/>
        <v>0</v>
      </c>
    </row>
    <row r="72" spans="1:14">
      <c r="A72" s="59" t="s">
        <v>1756</v>
      </c>
      <c r="B72" s="60" t="s">
        <v>432</v>
      </c>
      <c r="C72" s="60" t="s">
        <v>1685</v>
      </c>
      <c r="D72" s="60" t="s">
        <v>1673</v>
      </c>
      <c r="E72" s="72" t="s">
        <v>97</v>
      </c>
      <c r="F72" s="83" t="s">
        <v>1740</v>
      </c>
      <c r="G72" s="60">
        <v>1</v>
      </c>
      <c r="H72" s="155">
        <v>0</v>
      </c>
      <c r="I72" s="62">
        <v>235</v>
      </c>
      <c r="J72" s="158">
        <f t="shared" si="0"/>
        <v>235</v>
      </c>
      <c r="K72" s="63"/>
      <c r="L72" s="198">
        <f t="shared" si="1"/>
        <v>0</v>
      </c>
      <c r="M72" s="73">
        <f t="shared" si="2"/>
        <v>0</v>
      </c>
      <c r="N72" s="199">
        <f t="shared" si="3"/>
        <v>0</v>
      </c>
    </row>
    <row r="73" spans="1:14">
      <c r="A73" s="59" t="s">
        <v>1757</v>
      </c>
      <c r="B73" s="60" t="s">
        <v>1758</v>
      </c>
      <c r="C73" s="60" t="s">
        <v>1473</v>
      </c>
      <c r="D73" s="60" t="s">
        <v>1673</v>
      </c>
      <c r="E73" s="72" t="s">
        <v>97</v>
      </c>
      <c r="F73" s="82" t="s">
        <v>1674</v>
      </c>
      <c r="G73" s="60">
        <v>1</v>
      </c>
      <c r="H73" s="155">
        <v>0</v>
      </c>
      <c r="I73" s="62">
        <v>105</v>
      </c>
      <c r="J73" s="158">
        <f t="shared" si="0"/>
        <v>105</v>
      </c>
      <c r="K73" s="63"/>
      <c r="L73" s="198">
        <f t="shared" si="1"/>
        <v>0</v>
      </c>
      <c r="M73" s="73">
        <f t="shared" si="2"/>
        <v>0</v>
      </c>
      <c r="N73" s="199">
        <f t="shared" si="3"/>
        <v>0</v>
      </c>
    </row>
    <row r="74" spans="1:14">
      <c r="A74" s="59" t="s">
        <v>1759</v>
      </c>
      <c r="B74" s="60" t="s">
        <v>1758</v>
      </c>
      <c r="C74" s="60" t="s">
        <v>1484</v>
      </c>
      <c r="D74" s="60" t="s">
        <v>1673</v>
      </c>
      <c r="E74" s="72" t="s">
        <v>97</v>
      </c>
      <c r="F74" s="82" t="s">
        <v>1674</v>
      </c>
      <c r="G74" s="60">
        <v>1</v>
      </c>
      <c r="H74" s="155">
        <v>0</v>
      </c>
      <c r="I74" s="62">
        <v>150</v>
      </c>
      <c r="J74" s="158">
        <f t="shared" si="0"/>
        <v>150</v>
      </c>
      <c r="K74" s="63"/>
      <c r="L74" s="198">
        <f t="shared" si="1"/>
        <v>0</v>
      </c>
      <c r="M74" s="73">
        <f t="shared" si="2"/>
        <v>0</v>
      </c>
      <c r="N74" s="199">
        <f t="shared" si="3"/>
        <v>0</v>
      </c>
    </row>
    <row r="75" spans="1:14">
      <c r="A75" s="59" t="s">
        <v>1760</v>
      </c>
      <c r="B75" s="60" t="s">
        <v>484</v>
      </c>
      <c r="C75" s="60" t="s">
        <v>1672</v>
      </c>
      <c r="D75" s="60" t="s">
        <v>1673</v>
      </c>
      <c r="E75" s="72" t="s">
        <v>97</v>
      </c>
      <c r="F75" s="82" t="s">
        <v>1674</v>
      </c>
      <c r="G75" s="60">
        <v>1</v>
      </c>
      <c r="H75" s="155">
        <v>0</v>
      </c>
      <c r="I75" s="62">
        <v>180</v>
      </c>
      <c r="J75" s="158">
        <f t="shared" si="0"/>
        <v>180</v>
      </c>
      <c r="K75" s="63"/>
      <c r="L75" s="198">
        <f t="shared" si="1"/>
        <v>0</v>
      </c>
      <c r="M75" s="73">
        <f t="shared" si="2"/>
        <v>0</v>
      </c>
      <c r="N75" s="199">
        <f t="shared" si="3"/>
        <v>0</v>
      </c>
    </row>
    <row r="76" spans="1:14">
      <c r="A76" s="59" t="s">
        <v>1761</v>
      </c>
      <c r="B76" s="60" t="s">
        <v>486</v>
      </c>
      <c r="C76" s="60" t="s">
        <v>1685</v>
      </c>
      <c r="D76" s="60" t="s">
        <v>1673</v>
      </c>
      <c r="E76" s="72"/>
      <c r="F76" s="83" t="s">
        <v>1740</v>
      </c>
      <c r="G76" s="60">
        <v>1</v>
      </c>
      <c r="H76" s="155">
        <v>0</v>
      </c>
      <c r="I76" s="62">
        <v>235</v>
      </c>
      <c r="J76" s="158">
        <f t="shared" si="0"/>
        <v>235</v>
      </c>
      <c r="K76" s="63"/>
      <c r="L76" s="198">
        <f t="shared" si="1"/>
        <v>0</v>
      </c>
      <c r="M76" s="73">
        <f t="shared" si="2"/>
        <v>0</v>
      </c>
      <c r="N76" s="199">
        <f t="shared" si="3"/>
        <v>0</v>
      </c>
    </row>
    <row r="77" spans="1:14">
      <c r="A77" s="59" t="s">
        <v>1762</v>
      </c>
      <c r="B77" s="60" t="s">
        <v>497</v>
      </c>
      <c r="C77" s="60" t="s">
        <v>1685</v>
      </c>
      <c r="D77" s="60" t="s">
        <v>1673</v>
      </c>
      <c r="E77" s="72"/>
      <c r="F77" s="82" t="s">
        <v>1674</v>
      </c>
      <c r="G77" s="60">
        <v>1</v>
      </c>
      <c r="H77" s="155">
        <v>0</v>
      </c>
      <c r="I77" s="62">
        <v>225</v>
      </c>
      <c r="J77" s="158">
        <f t="shared" si="0"/>
        <v>225</v>
      </c>
      <c r="K77" s="63"/>
      <c r="L77" s="198">
        <f t="shared" si="1"/>
        <v>0</v>
      </c>
      <c r="M77" s="73">
        <f t="shared" si="2"/>
        <v>0</v>
      </c>
      <c r="N77" s="199">
        <f t="shared" si="3"/>
        <v>0</v>
      </c>
    </row>
    <row r="78" spans="1:14">
      <c r="A78" s="59" t="s">
        <v>1763</v>
      </c>
      <c r="B78" s="60" t="s">
        <v>1764</v>
      </c>
      <c r="C78" s="60" t="s">
        <v>1687</v>
      </c>
      <c r="D78" s="60" t="s">
        <v>1673</v>
      </c>
      <c r="E78" s="72" t="s">
        <v>97</v>
      </c>
      <c r="F78" s="82" t="s">
        <v>1674</v>
      </c>
      <c r="G78" s="60">
        <v>10</v>
      </c>
      <c r="H78" s="155">
        <v>0</v>
      </c>
      <c r="I78" s="62">
        <v>125</v>
      </c>
      <c r="J78" s="158">
        <f t="shared" si="0"/>
        <v>125</v>
      </c>
      <c r="K78" s="63"/>
      <c r="L78" s="198">
        <f t="shared" si="1"/>
        <v>0</v>
      </c>
      <c r="M78" s="73">
        <f t="shared" si="2"/>
        <v>0</v>
      </c>
      <c r="N78" s="199">
        <f t="shared" si="3"/>
        <v>0</v>
      </c>
    </row>
    <row r="79" spans="1:14">
      <c r="A79" s="59" t="s">
        <v>1765</v>
      </c>
      <c r="B79" s="60" t="s">
        <v>576</v>
      </c>
      <c r="C79" s="60" t="s">
        <v>1476</v>
      </c>
      <c r="D79" s="60" t="s">
        <v>1715</v>
      </c>
      <c r="E79" s="72"/>
      <c r="F79" s="83" t="s">
        <v>1740</v>
      </c>
      <c r="G79" s="60">
        <v>25</v>
      </c>
      <c r="H79" s="155">
        <v>0</v>
      </c>
      <c r="I79" s="62">
        <v>80</v>
      </c>
      <c r="J79" s="158">
        <f t="shared" si="0"/>
        <v>80</v>
      </c>
      <c r="K79" s="63"/>
      <c r="L79" s="198">
        <f t="shared" si="1"/>
        <v>0</v>
      </c>
      <c r="M79" s="73">
        <f t="shared" si="2"/>
        <v>0</v>
      </c>
      <c r="N79" s="199">
        <f t="shared" si="3"/>
        <v>0</v>
      </c>
    </row>
    <row r="80" spans="1:14">
      <c r="A80" s="59" t="s">
        <v>1766</v>
      </c>
      <c r="B80" s="60" t="s">
        <v>607</v>
      </c>
      <c r="C80" s="60" t="s">
        <v>1672</v>
      </c>
      <c r="D80" s="60" t="s">
        <v>1673</v>
      </c>
      <c r="E80" s="72"/>
      <c r="F80" s="82" t="s">
        <v>1674</v>
      </c>
      <c r="G80" s="60">
        <v>1</v>
      </c>
      <c r="H80" s="155">
        <v>0</v>
      </c>
      <c r="I80" s="62">
        <v>190</v>
      </c>
      <c r="J80" s="158">
        <f t="shared" si="0"/>
        <v>190</v>
      </c>
      <c r="K80" s="63"/>
      <c r="L80" s="198">
        <f t="shared" si="1"/>
        <v>0</v>
      </c>
      <c r="M80" s="73">
        <f t="shared" si="2"/>
        <v>0</v>
      </c>
      <c r="N80" s="199">
        <f t="shared" si="3"/>
        <v>0</v>
      </c>
    </row>
    <row r="81" spans="1:14">
      <c r="A81" s="59" t="s">
        <v>1767</v>
      </c>
      <c r="B81" s="60" t="s">
        <v>607</v>
      </c>
      <c r="C81" s="60" t="s">
        <v>1687</v>
      </c>
      <c r="D81" s="60" t="s">
        <v>1673</v>
      </c>
      <c r="E81" s="72"/>
      <c r="F81" s="82" t="s">
        <v>1674</v>
      </c>
      <c r="G81" s="60">
        <v>9</v>
      </c>
      <c r="H81" s="155">
        <v>0</v>
      </c>
      <c r="I81" s="62">
        <v>220</v>
      </c>
      <c r="J81" s="158">
        <f t="shared" si="0"/>
        <v>220</v>
      </c>
      <c r="K81" s="63"/>
      <c r="L81" s="198">
        <f t="shared" si="1"/>
        <v>0</v>
      </c>
      <c r="M81" s="73">
        <f t="shared" si="2"/>
        <v>0</v>
      </c>
      <c r="N81" s="199">
        <f t="shared" si="3"/>
        <v>0</v>
      </c>
    </row>
    <row r="82" spans="1:14">
      <c r="A82" s="59" t="s">
        <v>1768</v>
      </c>
      <c r="B82" s="60" t="s">
        <v>607</v>
      </c>
      <c r="C82" s="60" t="s">
        <v>1685</v>
      </c>
      <c r="D82" s="60" t="s">
        <v>1673</v>
      </c>
      <c r="E82" s="72"/>
      <c r="F82" s="83" t="s">
        <v>1740</v>
      </c>
      <c r="G82" s="60">
        <v>1</v>
      </c>
      <c r="H82" s="155">
        <v>0</v>
      </c>
      <c r="I82" s="62">
        <v>265</v>
      </c>
      <c r="J82" s="158">
        <f t="shared" si="0"/>
        <v>265</v>
      </c>
      <c r="K82" s="63"/>
      <c r="L82" s="198">
        <f t="shared" si="1"/>
        <v>0</v>
      </c>
      <c r="M82" s="73">
        <f t="shared" si="2"/>
        <v>0</v>
      </c>
      <c r="N82" s="199">
        <f t="shared" si="3"/>
        <v>0</v>
      </c>
    </row>
    <row r="83" spans="1:14">
      <c r="A83" s="59" t="s">
        <v>1769</v>
      </c>
      <c r="B83" s="60" t="s">
        <v>614</v>
      </c>
      <c r="C83" s="60" t="s">
        <v>1707</v>
      </c>
      <c r="D83" s="60" t="s">
        <v>1673</v>
      </c>
      <c r="E83" s="72"/>
      <c r="F83" s="82" t="s">
        <v>1674</v>
      </c>
      <c r="G83" s="60">
        <v>3</v>
      </c>
      <c r="H83" s="155">
        <v>0</v>
      </c>
      <c r="I83" s="62">
        <v>495</v>
      </c>
      <c r="J83" s="158">
        <f t="shared" si="0"/>
        <v>495</v>
      </c>
      <c r="K83" s="63"/>
      <c r="L83" s="198">
        <f t="shared" si="1"/>
        <v>0</v>
      </c>
      <c r="M83" s="73">
        <f t="shared" si="2"/>
        <v>0</v>
      </c>
      <c r="N83" s="199">
        <f t="shared" si="3"/>
        <v>0</v>
      </c>
    </row>
    <row r="84" spans="1:14">
      <c r="A84" s="59" t="s">
        <v>1770</v>
      </c>
      <c r="B84" s="60" t="s">
        <v>621</v>
      </c>
      <c r="C84" s="60" t="s">
        <v>1687</v>
      </c>
      <c r="D84" s="60" t="s">
        <v>1673</v>
      </c>
      <c r="E84" s="72" t="s">
        <v>97</v>
      </c>
      <c r="F84" s="82" t="s">
        <v>1674</v>
      </c>
      <c r="G84" s="60">
        <v>7</v>
      </c>
      <c r="H84" s="155">
        <v>0</v>
      </c>
      <c r="I84" s="62">
        <v>125</v>
      </c>
      <c r="J84" s="158">
        <f t="shared" si="0"/>
        <v>125</v>
      </c>
      <c r="K84" s="63"/>
      <c r="L84" s="198">
        <f t="shared" si="1"/>
        <v>0</v>
      </c>
      <c r="M84" s="73">
        <f t="shared" si="2"/>
        <v>0</v>
      </c>
      <c r="N84" s="199">
        <f t="shared" si="3"/>
        <v>0</v>
      </c>
    </row>
    <row r="85" spans="1:14">
      <c r="A85" s="59" t="s">
        <v>1771</v>
      </c>
      <c r="B85" s="60" t="s">
        <v>621</v>
      </c>
      <c r="C85" s="60" t="s">
        <v>1678</v>
      </c>
      <c r="D85" s="60" t="s">
        <v>1673</v>
      </c>
      <c r="E85" s="72" t="s">
        <v>97</v>
      </c>
      <c r="F85" s="82" t="s">
        <v>1674</v>
      </c>
      <c r="G85" s="60">
        <v>22</v>
      </c>
      <c r="H85" s="155">
        <v>0</v>
      </c>
      <c r="I85" s="62">
        <v>165</v>
      </c>
      <c r="J85" s="158">
        <f t="shared" ref="J85:J148" si="4">I85*(1-$N$11)</f>
        <v>165</v>
      </c>
      <c r="K85" s="63"/>
      <c r="L85" s="198">
        <f t="shared" ref="L85:L148" si="5">1-(J85/I85)</f>
        <v>0</v>
      </c>
      <c r="M85" s="73">
        <f t="shared" ref="M85:M148" si="6">H85 * I85</f>
        <v>0</v>
      </c>
      <c r="N85" s="199">
        <f t="shared" ref="N85:N148" si="7">H85*J85</f>
        <v>0</v>
      </c>
    </row>
    <row r="86" spans="1:14">
      <c r="A86" s="59" t="s">
        <v>1772</v>
      </c>
      <c r="B86" s="60" t="s">
        <v>621</v>
      </c>
      <c r="C86" s="60" t="s">
        <v>1685</v>
      </c>
      <c r="D86" s="60" t="s">
        <v>1673</v>
      </c>
      <c r="E86" s="72" t="s">
        <v>97</v>
      </c>
      <c r="F86" s="82" t="s">
        <v>1674</v>
      </c>
      <c r="G86" s="60">
        <v>20</v>
      </c>
      <c r="H86" s="155">
        <v>0</v>
      </c>
      <c r="I86" s="62">
        <v>150</v>
      </c>
      <c r="J86" s="158">
        <f t="shared" si="4"/>
        <v>150</v>
      </c>
      <c r="K86" s="63"/>
      <c r="L86" s="198">
        <f t="shared" si="5"/>
        <v>0</v>
      </c>
      <c r="M86" s="73">
        <f t="shared" si="6"/>
        <v>0</v>
      </c>
      <c r="N86" s="199">
        <f t="shared" si="7"/>
        <v>0</v>
      </c>
    </row>
    <row r="87" spans="1:14">
      <c r="A87" s="59" t="s">
        <v>1773</v>
      </c>
      <c r="B87" s="60" t="s">
        <v>625</v>
      </c>
      <c r="C87" s="60" t="s">
        <v>1678</v>
      </c>
      <c r="D87" s="60" t="s">
        <v>1673</v>
      </c>
      <c r="E87" s="72" t="s">
        <v>97</v>
      </c>
      <c r="F87" s="82" t="s">
        <v>1674</v>
      </c>
      <c r="G87" s="60">
        <v>3</v>
      </c>
      <c r="H87" s="155">
        <v>0</v>
      </c>
      <c r="I87" s="62">
        <v>165</v>
      </c>
      <c r="J87" s="158">
        <f t="shared" si="4"/>
        <v>165</v>
      </c>
      <c r="K87" s="63"/>
      <c r="L87" s="198">
        <f t="shared" si="5"/>
        <v>0</v>
      </c>
      <c r="M87" s="73">
        <f t="shared" si="6"/>
        <v>0</v>
      </c>
      <c r="N87" s="199">
        <f t="shared" si="7"/>
        <v>0</v>
      </c>
    </row>
    <row r="88" spans="1:14">
      <c r="A88" s="59" t="s">
        <v>1774</v>
      </c>
      <c r="B88" s="60" t="s">
        <v>1775</v>
      </c>
      <c r="C88" s="60" t="s">
        <v>1672</v>
      </c>
      <c r="D88" s="60" t="s">
        <v>1673</v>
      </c>
      <c r="E88" s="72" t="s">
        <v>147</v>
      </c>
      <c r="F88" s="82" t="s">
        <v>1674</v>
      </c>
      <c r="G88" s="60">
        <v>1</v>
      </c>
      <c r="H88" s="155">
        <v>0</v>
      </c>
      <c r="I88" s="62">
        <v>115</v>
      </c>
      <c r="J88" s="158">
        <f t="shared" si="4"/>
        <v>115</v>
      </c>
      <c r="K88" s="63"/>
      <c r="L88" s="198">
        <f t="shared" si="5"/>
        <v>0</v>
      </c>
      <c r="M88" s="73">
        <f t="shared" si="6"/>
        <v>0</v>
      </c>
      <c r="N88" s="199">
        <f t="shared" si="7"/>
        <v>0</v>
      </c>
    </row>
    <row r="89" spans="1:14">
      <c r="A89" s="59" t="s">
        <v>1776</v>
      </c>
      <c r="B89" s="60" t="s">
        <v>1775</v>
      </c>
      <c r="C89" s="60" t="s">
        <v>1685</v>
      </c>
      <c r="D89" s="60" t="s">
        <v>1673</v>
      </c>
      <c r="E89" s="72" t="s">
        <v>147</v>
      </c>
      <c r="F89" s="82" t="s">
        <v>1674</v>
      </c>
      <c r="G89" s="60">
        <v>1</v>
      </c>
      <c r="H89" s="155">
        <v>0</v>
      </c>
      <c r="I89" s="62">
        <v>150</v>
      </c>
      <c r="J89" s="158">
        <f t="shared" si="4"/>
        <v>150</v>
      </c>
      <c r="K89" s="63"/>
      <c r="L89" s="198">
        <f t="shared" si="5"/>
        <v>0</v>
      </c>
      <c r="M89" s="73">
        <f t="shared" si="6"/>
        <v>0</v>
      </c>
      <c r="N89" s="199">
        <f t="shared" si="7"/>
        <v>0</v>
      </c>
    </row>
    <row r="90" spans="1:14">
      <c r="A90" s="59" t="s">
        <v>1777</v>
      </c>
      <c r="B90" s="60" t="s">
        <v>1778</v>
      </c>
      <c r="C90" s="60" t="s">
        <v>1487</v>
      </c>
      <c r="D90" s="60" t="s">
        <v>1715</v>
      </c>
      <c r="E90" s="72" t="s">
        <v>147</v>
      </c>
      <c r="F90" s="82" t="s">
        <v>1674</v>
      </c>
      <c r="G90" s="60">
        <v>13</v>
      </c>
      <c r="H90" s="155">
        <v>0</v>
      </c>
      <c r="I90" s="62">
        <v>65</v>
      </c>
      <c r="J90" s="158">
        <f t="shared" si="4"/>
        <v>65</v>
      </c>
      <c r="K90" s="63"/>
      <c r="L90" s="198">
        <f t="shared" si="5"/>
        <v>0</v>
      </c>
      <c r="M90" s="73">
        <f t="shared" si="6"/>
        <v>0</v>
      </c>
      <c r="N90" s="199">
        <f t="shared" si="7"/>
        <v>0</v>
      </c>
    </row>
    <row r="91" spans="1:14">
      <c r="A91" s="59" t="s">
        <v>1779</v>
      </c>
      <c r="B91" s="60" t="s">
        <v>825</v>
      </c>
      <c r="C91" s="60" t="s">
        <v>1499</v>
      </c>
      <c r="D91" s="60" t="s">
        <v>1474</v>
      </c>
      <c r="E91" s="72"/>
      <c r="F91" s="82" t="s">
        <v>1674</v>
      </c>
      <c r="G91" s="60">
        <v>1</v>
      </c>
      <c r="H91" s="155">
        <v>0</v>
      </c>
      <c r="I91" s="62">
        <v>180</v>
      </c>
      <c r="J91" s="158">
        <f t="shared" si="4"/>
        <v>180</v>
      </c>
      <c r="K91" s="63"/>
      <c r="L91" s="198">
        <f t="shared" si="5"/>
        <v>0</v>
      </c>
      <c r="M91" s="73">
        <f t="shared" si="6"/>
        <v>0</v>
      </c>
      <c r="N91" s="199">
        <f t="shared" si="7"/>
        <v>0</v>
      </c>
    </row>
    <row r="92" spans="1:14">
      <c r="A92" s="59" t="s">
        <v>1537</v>
      </c>
      <c r="B92" s="60" t="s">
        <v>825</v>
      </c>
      <c r="C92" s="60" t="s">
        <v>1479</v>
      </c>
      <c r="D92" s="60" t="s">
        <v>1474</v>
      </c>
      <c r="E92" s="72"/>
      <c r="F92" s="82" t="s">
        <v>1674</v>
      </c>
      <c r="G92" s="60">
        <v>2</v>
      </c>
      <c r="H92" s="155">
        <v>0</v>
      </c>
      <c r="I92" s="62">
        <v>215</v>
      </c>
      <c r="J92" s="158">
        <f t="shared" si="4"/>
        <v>215</v>
      </c>
      <c r="K92" s="63"/>
      <c r="L92" s="198">
        <f t="shared" si="5"/>
        <v>0</v>
      </c>
      <c r="M92" s="73">
        <f t="shared" si="6"/>
        <v>0</v>
      </c>
      <c r="N92" s="199">
        <f t="shared" si="7"/>
        <v>0</v>
      </c>
    </row>
    <row r="93" spans="1:14">
      <c r="A93" s="59" t="s">
        <v>1780</v>
      </c>
      <c r="B93" s="60" t="s">
        <v>828</v>
      </c>
      <c r="C93" s="60" t="s">
        <v>1473</v>
      </c>
      <c r="D93" s="60" t="s">
        <v>1474</v>
      </c>
      <c r="E93" s="72"/>
      <c r="F93" s="82" t="s">
        <v>1674</v>
      </c>
      <c r="G93" s="60">
        <v>1</v>
      </c>
      <c r="H93" s="155">
        <v>0</v>
      </c>
      <c r="I93" s="62">
        <v>95</v>
      </c>
      <c r="J93" s="158">
        <f t="shared" si="4"/>
        <v>95</v>
      </c>
      <c r="K93" s="63"/>
      <c r="L93" s="198">
        <f t="shared" si="5"/>
        <v>0</v>
      </c>
      <c r="M93" s="73">
        <f t="shared" si="6"/>
        <v>0</v>
      </c>
      <c r="N93" s="199">
        <f t="shared" si="7"/>
        <v>0</v>
      </c>
    </row>
    <row r="94" spans="1:14">
      <c r="A94" s="59" t="s">
        <v>1781</v>
      </c>
      <c r="B94" s="60" t="s">
        <v>828</v>
      </c>
      <c r="C94" s="60" t="s">
        <v>1476</v>
      </c>
      <c r="D94" s="60" t="s">
        <v>1474</v>
      </c>
      <c r="E94" s="72"/>
      <c r="F94" s="82" t="s">
        <v>1674</v>
      </c>
      <c r="G94" s="60">
        <v>1</v>
      </c>
      <c r="H94" s="155">
        <v>0</v>
      </c>
      <c r="I94" s="62">
        <v>115</v>
      </c>
      <c r="J94" s="158">
        <f t="shared" si="4"/>
        <v>115</v>
      </c>
      <c r="K94" s="63"/>
      <c r="L94" s="198">
        <f t="shared" si="5"/>
        <v>0</v>
      </c>
      <c r="M94" s="73">
        <f t="shared" si="6"/>
        <v>0</v>
      </c>
      <c r="N94" s="199">
        <f t="shared" si="7"/>
        <v>0</v>
      </c>
    </row>
    <row r="95" spans="1:14">
      <c r="A95" s="59" t="s">
        <v>1782</v>
      </c>
      <c r="B95" s="60" t="s">
        <v>1545</v>
      </c>
      <c r="C95" s="60" t="s">
        <v>1484</v>
      </c>
      <c r="D95" s="60" t="s">
        <v>1474</v>
      </c>
      <c r="E95" s="72" t="s">
        <v>97</v>
      </c>
      <c r="F95" s="82" t="s">
        <v>1674</v>
      </c>
      <c r="G95" s="60">
        <v>1</v>
      </c>
      <c r="H95" s="155">
        <v>0</v>
      </c>
      <c r="I95" s="62">
        <v>150</v>
      </c>
      <c r="J95" s="158">
        <f t="shared" si="4"/>
        <v>150</v>
      </c>
      <c r="K95" s="63"/>
      <c r="L95" s="198">
        <f t="shared" si="5"/>
        <v>0</v>
      </c>
      <c r="M95" s="73">
        <f t="shared" si="6"/>
        <v>0</v>
      </c>
      <c r="N95" s="199">
        <f t="shared" si="7"/>
        <v>0</v>
      </c>
    </row>
    <row r="96" spans="1:14">
      <c r="A96" s="59" t="s">
        <v>1783</v>
      </c>
      <c r="B96" s="60" t="s">
        <v>837</v>
      </c>
      <c r="C96" s="60" t="s">
        <v>1484</v>
      </c>
      <c r="D96" s="60" t="s">
        <v>1474</v>
      </c>
      <c r="E96" s="72" t="s">
        <v>97</v>
      </c>
      <c r="F96" s="82" t="s">
        <v>1674</v>
      </c>
      <c r="G96" s="60">
        <v>7</v>
      </c>
      <c r="H96" s="155">
        <v>0</v>
      </c>
      <c r="I96" s="62">
        <v>150</v>
      </c>
      <c r="J96" s="158">
        <f t="shared" si="4"/>
        <v>150</v>
      </c>
      <c r="K96" s="63"/>
      <c r="L96" s="198">
        <f t="shared" si="5"/>
        <v>0</v>
      </c>
      <c r="M96" s="73">
        <f t="shared" si="6"/>
        <v>0</v>
      </c>
      <c r="N96" s="199">
        <f t="shared" si="7"/>
        <v>0</v>
      </c>
    </row>
    <row r="97" spans="1:254">
      <c r="A97" s="59" t="s">
        <v>1784</v>
      </c>
      <c r="B97" s="60" t="s">
        <v>1785</v>
      </c>
      <c r="C97" s="60" t="s">
        <v>1685</v>
      </c>
      <c r="D97" s="60" t="s">
        <v>1673</v>
      </c>
      <c r="E97" s="72"/>
      <c r="F97" s="82" t="s">
        <v>1674</v>
      </c>
      <c r="G97" s="60">
        <v>1</v>
      </c>
      <c r="H97" s="155">
        <v>0</v>
      </c>
      <c r="I97" s="62">
        <v>150</v>
      </c>
      <c r="J97" s="158">
        <f t="shared" si="4"/>
        <v>150</v>
      </c>
      <c r="K97" s="63"/>
      <c r="L97" s="198">
        <f t="shared" si="5"/>
        <v>0</v>
      </c>
      <c r="M97" s="73">
        <f t="shared" si="6"/>
        <v>0</v>
      </c>
      <c r="N97" s="199">
        <f t="shared" si="7"/>
        <v>0</v>
      </c>
    </row>
    <row r="98" spans="1:254">
      <c r="A98" s="59" t="s">
        <v>1786</v>
      </c>
      <c r="B98" s="60" t="s">
        <v>1787</v>
      </c>
      <c r="C98" s="60" t="s">
        <v>1707</v>
      </c>
      <c r="D98" s="60" t="s">
        <v>1673</v>
      </c>
      <c r="E98" s="72"/>
      <c r="F98" s="82" t="s">
        <v>1674</v>
      </c>
      <c r="G98" s="60">
        <v>1</v>
      </c>
      <c r="H98" s="155">
        <v>0</v>
      </c>
      <c r="I98" s="62">
        <v>325</v>
      </c>
      <c r="J98" s="158">
        <f t="shared" si="4"/>
        <v>325</v>
      </c>
      <c r="K98" s="63"/>
      <c r="L98" s="198">
        <f t="shared" si="5"/>
        <v>0</v>
      </c>
      <c r="M98" s="73">
        <f t="shared" si="6"/>
        <v>0</v>
      </c>
      <c r="N98" s="199">
        <f t="shared" si="7"/>
        <v>0</v>
      </c>
    </row>
    <row r="99" spans="1:254">
      <c r="A99" s="59" t="s">
        <v>1788</v>
      </c>
      <c r="B99" s="60" t="s">
        <v>1789</v>
      </c>
      <c r="C99" s="60" t="s">
        <v>1479</v>
      </c>
      <c r="D99" s="60" t="s">
        <v>1474</v>
      </c>
      <c r="E99" s="72"/>
      <c r="F99" s="82" t="s">
        <v>1674</v>
      </c>
      <c r="G99" s="60">
        <v>1</v>
      </c>
      <c r="H99" s="155">
        <v>0</v>
      </c>
      <c r="I99" s="62">
        <v>275</v>
      </c>
      <c r="J99" s="158">
        <f t="shared" si="4"/>
        <v>275</v>
      </c>
      <c r="K99" s="63"/>
      <c r="L99" s="198">
        <f t="shared" si="5"/>
        <v>0</v>
      </c>
      <c r="M99" s="73">
        <f t="shared" si="6"/>
        <v>0</v>
      </c>
      <c r="N99" s="199">
        <f t="shared" si="7"/>
        <v>0</v>
      </c>
    </row>
    <row r="100" spans="1:254">
      <c r="A100" s="59" t="s">
        <v>1790</v>
      </c>
      <c r="B100" s="60" t="s">
        <v>853</v>
      </c>
      <c r="C100" s="60" t="s">
        <v>1533</v>
      </c>
      <c r="D100" s="60" t="s">
        <v>1673</v>
      </c>
      <c r="E100" s="72" t="s">
        <v>97</v>
      </c>
      <c r="F100" s="82" t="s">
        <v>1674</v>
      </c>
      <c r="G100" s="60">
        <v>1</v>
      </c>
      <c r="H100" s="155">
        <v>0</v>
      </c>
      <c r="I100" s="62">
        <v>285</v>
      </c>
      <c r="J100" s="158">
        <f t="shared" si="4"/>
        <v>285</v>
      </c>
      <c r="K100" s="63"/>
      <c r="L100" s="198">
        <f t="shared" si="5"/>
        <v>0</v>
      </c>
      <c r="M100" s="73">
        <f t="shared" si="6"/>
        <v>0</v>
      </c>
      <c r="N100" s="199">
        <f t="shared" si="7"/>
        <v>0</v>
      </c>
    </row>
    <row r="101" spans="1:254">
      <c r="A101" s="59" t="s">
        <v>1791</v>
      </c>
      <c r="B101" s="60" t="s">
        <v>853</v>
      </c>
      <c r="C101" s="60" t="s">
        <v>1601</v>
      </c>
      <c r="D101" s="60" t="s">
        <v>1673</v>
      </c>
      <c r="E101" s="72" t="s">
        <v>97</v>
      </c>
      <c r="F101" s="82" t="s">
        <v>1674</v>
      </c>
      <c r="G101" s="60">
        <v>4</v>
      </c>
      <c r="H101" s="155">
        <v>0</v>
      </c>
      <c r="I101" s="62">
        <v>315</v>
      </c>
      <c r="J101" s="158">
        <f t="shared" si="4"/>
        <v>315</v>
      </c>
      <c r="K101" s="63"/>
      <c r="L101" s="198">
        <f t="shared" si="5"/>
        <v>0</v>
      </c>
      <c r="M101" s="73">
        <f t="shared" si="6"/>
        <v>0</v>
      </c>
      <c r="N101" s="199">
        <f t="shared" si="7"/>
        <v>0</v>
      </c>
      <c r="IT101" s="43">
        <v>5</v>
      </c>
    </row>
    <row r="102" spans="1:254">
      <c r="A102" s="59" t="s">
        <v>1792</v>
      </c>
      <c r="B102" s="60" t="s">
        <v>853</v>
      </c>
      <c r="C102" s="60" t="s">
        <v>1617</v>
      </c>
      <c r="D102" s="60" t="s">
        <v>1673</v>
      </c>
      <c r="E102" s="72" t="s">
        <v>97</v>
      </c>
      <c r="F102" s="82" t="s">
        <v>1674</v>
      </c>
      <c r="G102" s="60">
        <v>6</v>
      </c>
      <c r="H102" s="155">
        <v>0</v>
      </c>
      <c r="I102" s="62">
        <v>345</v>
      </c>
      <c r="J102" s="158">
        <f t="shared" si="4"/>
        <v>345</v>
      </c>
      <c r="K102" s="63"/>
      <c r="L102" s="198">
        <f t="shared" si="5"/>
        <v>0</v>
      </c>
      <c r="M102" s="73">
        <f t="shared" si="6"/>
        <v>0</v>
      </c>
      <c r="N102" s="199">
        <f t="shared" si="7"/>
        <v>0</v>
      </c>
    </row>
    <row r="103" spans="1:254">
      <c r="A103" s="59" t="s">
        <v>1793</v>
      </c>
      <c r="B103" s="60" t="s">
        <v>1794</v>
      </c>
      <c r="C103" s="60" t="s">
        <v>1687</v>
      </c>
      <c r="D103" s="60" t="s">
        <v>1673</v>
      </c>
      <c r="E103" s="72" t="s">
        <v>147</v>
      </c>
      <c r="F103" s="83" t="s">
        <v>1740</v>
      </c>
      <c r="G103" s="60">
        <v>1</v>
      </c>
      <c r="H103" s="155">
        <v>0</v>
      </c>
      <c r="I103" s="62">
        <v>125</v>
      </c>
      <c r="J103" s="158">
        <f t="shared" si="4"/>
        <v>125</v>
      </c>
      <c r="K103" s="63"/>
      <c r="L103" s="198">
        <f t="shared" si="5"/>
        <v>0</v>
      </c>
      <c r="M103" s="73">
        <f t="shared" si="6"/>
        <v>0</v>
      </c>
      <c r="N103" s="199">
        <f t="shared" si="7"/>
        <v>0</v>
      </c>
    </row>
    <row r="104" spans="1:254">
      <c r="A104" s="59" t="s">
        <v>1795</v>
      </c>
      <c r="B104" s="60" t="s">
        <v>1796</v>
      </c>
      <c r="C104" s="60" t="s">
        <v>1473</v>
      </c>
      <c r="D104" s="60" t="s">
        <v>1715</v>
      </c>
      <c r="E104" s="72"/>
      <c r="F104" s="82" t="s">
        <v>1674</v>
      </c>
      <c r="G104" s="60">
        <v>1</v>
      </c>
      <c r="H104" s="155">
        <v>0</v>
      </c>
      <c r="I104" s="62">
        <v>80</v>
      </c>
      <c r="J104" s="158">
        <f t="shared" si="4"/>
        <v>80</v>
      </c>
      <c r="K104" s="63"/>
      <c r="L104" s="198">
        <f t="shared" si="5"/>
        <v>0</v>
      </c>
      <c r="M104" s="73">
        <f t="shared" si="6"/>
        <v>0</v>
      </c>
      <c r="N104" s="199">
        <f t="shared" si="7"/>
        <v>0</v>
      </c>
    </row>
    <row r="105" spans="1:254">
      <c r="A105" s="59" t="s">
        <v>1797</v>
      </c>
      <c r="B105" s="60" t="s">
        <v>1798</v>
      </c>
      <c r="C105" s="60" t="s">
        <v>1484</v>
      </c>
      <c r="D105" s="60" t="s">
        <v>1715</v>
      </c>
      <c r="E105" s="72"/>
      <c r="F105" s="82" t="s">
        <v>1674</v>
      </c>
      <c r="G105" s="60">
        <v>1</v>
      </c>
      <c r="H105" s="155">
        <v>0</v>
      </c>
      <c r="I105" s="62">
        <v>130</v>
      </c>
      <c r="J105" s="158">
        <f t="shared" si="4"/>
        <v>130</v>
      </c>
      <c r="K105" s="63"/>
      <c r="L105" s="198">
        <f t="shared" si="5"/>
        <v>0</v>
      </c>
      <c r="M105" s="73">
        <f t="shared" si="6"/>
        <v>0</v>
      </c>
      <c r="N105" s="199">
        <f t="shared" si="7"/>
        <v>0</v>
      </c>
    </row>
    <row r="106" spans="1:254">
      <c r="A106" s="59" t="s">
        <v>1799</v>
      </c>
      <c r="B106" s="60" t="s">
        <v>1800</v>
      </c>
      <c r="C106" s="60" t="s">
        <v>1499</v>
      </c>
      <c r="D106" s="60" t="s">
        <v>1715</v>
      </c>
      <c r="E106" s="72"/>
      <c r="F106" s="83" t="s">
        <v>1740</v>
      </c>
      <c r="G106" s="60">
        <v>2</v>
      </c>
      <c r="H106" s="155">
        <v>0</v>
      </c>
      <c r="I106" s="62">
        <v>155</v>
      </c>
      <c r="J106" s="158">
        <f t="shared" si="4"/>
        <v>155</v>
      </c>
      <c r="K106" s="63"/>
      <c r="L106" s="198">
        <f t="shared" si="5"/>
        <v>0</v>
      </c>
      <c r="M106" s="73">
        <f t="shared" si="6"/>
        <v>0</v>
      </c>
      <c r="N106" s="199">
        <f t="shared" si="7"/>
        <v>0</v>
      </c>
    </row>
    <row r="107" spans="1:254">
      <c r="A107" s="59" t="s">
        <v>1801</v>
      </c>
      <c r="B107" s="60" t="s">
        <v>1802</v>
      </c>
      <c r="C107" s="60" t="s">
        <v>1484</v>
      </c>
      <c r="D107" s="60" t="s">
        <v>1715</v>
      </c>
      <c r="E107" s="72"/>
      <c r="F107" s="82" t="s">
        <v>1674</v>
      </c>
      <c r="G107" s="60">
        <v>2</v>
      </c>
      <c r="H107" s="155">
        <v>0</v>
      </c>
      <c r="I107" s="62">
        <v>130</v>
      </c>
      <c r="J107" s="158">
        <f t="shared" si="4"/>
        <v>130</v>
      </c>
      <c r="K107" s="63"/>
      <c r="L107" s="198">
        <f t="shared" si="5"/>
        <v>0</v>
      </c>
      <c r="M107" s="73">
        <f t="shared" si="6"/>
        <v>0</v>
      </c>
      <c r="N107" s="199">
        <f t="shared" si="7"/>
        <v>0</v>
      </c>
    </row>
    <row r="108" spans="1:254">
      <c r="A108" s="59" t="s">
        <v>1803</v>
      </c>
      <c r="B108" s="60" t="s">
        <v>1804</v>
      </c>
      <c r="C108" s="60" t="s">
        <v>1685</v>
      </c>
      <c r="D108" s="60" t="s">
        <v>1673</v>
      </c>
      <c r="E108" s="72"/>
      <c r="F108" s="82" t="s">
        <v>1674</v>
      </c>
      <c r="G108" s="60">
        <v>3</v>
      </c>
      <c r="H108" s="155">
        <v>0</v>
      </c>
      <c r="I108" s="62">
        <v>150</v>
      </c>
      <c r="J108" s="158">
        <f t="shared" si="4"/>
        <v>150</v>
      </c>
      <c r="K108" s="63"/>
      <c r="L108" s="198">
        <f t="shared" si="5"/>
        <v>0</v>
      </c>
      <c r="M108" s="73">
        <f t="shared" si="6"/>
        <v>0</v>
      </c>
      <c r="N108" s="199">
        <f t="shared" si="7"/>
        <v>0</v>
      </c>
    </row>
    <row r="109" spans="1:254">
      <c r="A109" s="59" t="s">
        <v>1805</v>
      </c>
      <c r="B109" s="60" t="s">
        <v>910</v>
      </c>
      <c r="C109" s="60" t="s">
        <v>1672</v>
      </c>
      <c r="D109" s="60" t="s">
        <v>1673</v>
      </c>
      <c r="E109" s="72"/>
      <c r="F109" s="82" t="s">
        <v>1674</v>
      </c>
      <c r="G109" s="60">
        <v>1</v>
      </c>
      <c r="H109" s="155">
        <v>0</v>
      </c>
      <c r="I109" s="62">
        <v>115</v>
      </c>
      <c r="J109" s="158">
        <f t="shared" si="4"/>
        <v>115</v>
      </c>
      <c r="K109" s="63"/>
      <c r="L109" s="198">
        <f t="shared" si="5"/>
        <v>0</v>
      </c>
      <c r="M109" s="73">
        <f t="shared" si="6"/>
        <v>0</v>
      </c>
      <c r="N109" s="199">
        <f t="shared" si="7"/>
        <v>0</v>
      </c>
    </row>
    <row r="110" spans="1:254">
      <c r="A110" s="59" t="s">
        <v>1806</v>
      </c>
      <c r="B110" s="60" t="s">
        <v>912</v>
      </c>
      <c r="C110" s="60" t="s">
        <v>1685</v>
      </c>
      <c r="D110" s="60" t="s">
        <v>1673</v>
      </c>
      <c r="E110" s="72"/>
      <c r="F110" s="82" t="s">
        <v>1674</v>
      </c>
      <c r="G110" s="60">
        <v>4</v>
      </c>
      <c r="H110" s="155">
        <v>0</v>
      </c>
      <c r="I110" s="62">
        <v>150</v>
      </c>
      <c r="J110" s="158">
        <f t="shared" si="4"/>
        <v>150</v>
      </c>
      <c r="K110" s="63"/>
      <c r="L110" s="198">
        <f t="shared" si="5"/>
        <v>0</v>
      </c>
      <c r="M110" s="73">
        <f t="shared" si="6"/>
        <v>0</v>
      </c>
      <c r="N110" s="199">
        <f t="shared" si="7"/>
        <v>0</v>
      </c>
    </row>
    <row r="111" spans="1:254">
      <c r="A111" s="59" t="s">
        <v>1807</v>
      </c>
      <c r="B111" s="60" t="s">
        <v>914</v>
      </c>
      <c r="C111" s="60" t="s">
        <v>1685</v>
      </c>
      <c r="D111" s="60" t="s">
        <v>1673</v>
      </c>
      <c r="E111" s="72"/>
      <c r="F111" s="82" t="s">
        <v>1674</v>
      </c>
      <c r="G111" s="60">
        <v>2</v>
      </c>
      <c r="H111" s="155">
        <v>0</v>
      </c>
      <c r="I111" s="62">
        <v>150</v>
      </c>
      <c r="J111" s="158">
        <f t="shared" si="4"/>
        <v>150</v>
      </c>
      <c r="K111" s="63"/>
      <c r="L111" s="198">
        <f t="shared" si="5"/>
        <v>0</v>
      </c>
      <c r="M111" s="73">
        <f t="shared" si="6"/>
        <v>0</v>
      </c>
      <c r="N111" s="199">
        <f t="shared" si="7"/>
        <v>0</v>
      </c>
    </row>
    <row r="112" spans="1:254">
      <c r="A112" s="59" t="s">
        <v>1808</v>
      </c>
      <c r="B112" s="60" t="s">
        <v>1809</v>
      </c>
      <c r="C112" s="60" t="s">
        <v>1672</v>
      </c>
      <c r="D112" s="60" t="s">
        <v>1673</v>
      </c>
      <c r="E112" s="72"/>
      <c r="F112" s="82" t="s">
        <v>1674</v>
      </c>
      <c r="G112" s="60">
        <v>9</v>
      </c>
      <c r="H112" s="155">
        <v>0</v>
      </c>
      <c r="I112" s="62">
        <v>115</v>
      </c>
      <c r="J112" s="158">
        <f t="shared" si="4"/>
        <v>115</v>
      </c>
      <c r="K112" s="63"/>
      <c r="L112" s="198">
        <f t="shared" si="5"/>
        <v>0</v>
      </c>
      <c r="M112" s="73">
        <f t="shared" si="6"/>
        <v>0</v>
      </c>
      <c r="N112" s="199">
        <f t="shared" si="7"/>
        <v>0</v>
      </c>
    </row>
    <row r="113" spans="1:14">
      <c r="A113" s="59" t="s">
        <v>1810</v>
      </c>
      <c r="B113" s="60" t="s">
        <v>1811</v>
      </c>
      <c r="C113" s="60" t="s">
        <v>1473</v>
      </c>
      <c r="D113" s="60" t="s">
        <v>1673</v>
      </c>
      <c r="E113" s="72"/>
      <c r="F113" s="82" t="s">
        <v>1674</v>
      </c>
      <c r="G113" s="60">
        <v>5</v>
      </c>
      <c r="H113" s="155">
        <v>0</v>
      </c>
      <c r="I113" s="62">
        <v>180</v>
      </c>
      <c r="J113" s="158">
        <f t="shared" si="4"/>
        <v>180</v>
      </c>
      <c r="K113" s="63"/>
      <c r="L113" s="198">
        <f t="shared" si="5"/>
        <v>0</v>
      </c>
      <c r="M113" s="73">
        <f t="shared" si="6"/>
        <v>0</v>
      </c>
      <c r="N113" s="199">
        <f t="shared" si="7"/>
        <v>0</v>
      </c>
    </row>
    <row r="114" spans="1:14">
      <c r="A114" s="59" t="s">
        <v>1812</v>
      </c>
      <c r="B114" s="60" t="s">
        <v>1811</v>
      </c>
      <c r="C114" s="60" t="s">
        <v>1476</v>
      </c>
      <c r="D114" s="60" t="s">
        <v>1673</v>
      </c>
      <c r="E114" s="72"/>
      <c r="F114" s="83" t="s">
        <v>1740</v>
      </c>
      <c r="G114" s="60">
        <v>2</v>
      </c>
      <c r="H114" s="155">
        <v>0</v>
      </c>
      <c r="I114" s="62">
        <v>200</v>
      </c>
      <c r="J114" s="158">
        <f t="shared" si="4"/>
        <v>200</v>
      </c>
      <c r="K114" s="63"/>
      <c r="L114" s="198">
        <f t="shared" si="5"/>
        <v>0</v>
      </c>
      <c r="M114" s="73">
        <f t="shared" si="6"/>
        <v>0</v>
      </c>
      <c r="N114" s="199">
        <f t="shared" si="7"/>
        <v>0</v>
      </c>
    </row>
    <row r="115" spans="1:14">
      <c r="A115" s="59" t="s">
        <v>1813</v>
      </c>
      <c r="B115" s="60" t="s">
        <v>920</v>
      </c>
      <c r="C115" s="60" t="s">
        <v>1687</v>
      </c>
      <c r="D115" s="60" t="s">
        <v>1673</v>
      </c>
      <c r="E115" s="72"/>
      <c r="F115" s="82" t="s">
        <v>1674</v>
      </c>
      <c r="G115" s="60">
        <v>3</v>
      </c>
      <c r="H115" s="155">
        <v>0</v>
      </c>
      <c r="I115" s="62">
        <v>125</v>
      </c>
      <c r="J115" s="158">
        <f t="shared" si="4"/>
        <v>125</v>
      </c>
      <c r="K115" s="63"/>
      <c r="L115" s="198">
        <f t="shared" si="5"/>
        <v>0</v>
      </c>
      <c r="M115" s="73">
        <f t="shared" si="6"/>
        <v>0</v>
      </c>
      <c r="N115" s="199">
        <f t="shared" si="7"/>
        <v>0</v>
      </c>
    </row>
    <row r="116" spans="1:14">
      <c r="A116" s="59" t="s">
        <v>1814</v>
      </c>
      <c r="B116" s="60" t="s">
        <v>920</v>
      </c>
      <c r="C116" s="60" t="s">
        <v>1685</v>
      </c>
      <c r="D116" s="60" t="s">
        <v>1673</v>
      </c>
      <c r="E116" s="72"/>
      <c r="F116" s="82" t="s">
        <v>1674</v>
      </c>
      <c r="G116" s="60">
        <v>2</v>
      </c>
      <c r="H116" s="155">
        <v>0</v>
      </c>
      <c r="I116" s="62">
        <v>150</v>
      </c>
      <c r="J116" s="158">
        <f t="shared" si="4"/>
        <v>150</v>
      </c>
      <c r="K116" s="63"/>
      <c r="L116" s="198">
        <f t="shared" si="5"/>
        <v>0</v>
      </c>
      <c r="M116" s="73">
        <f t="shared" si="6"/>
        <v>0</v>
      </c>
      <c r="N116" s="199">
        <f t="shared" si="7"/>
        <v>0</v>
      </c>
    </row>
    <row r="117" spans="1:14">
      <c r="A117" s="59" t="s">
        <v>1815</v>
      </c>
      <c r="B117" s="60" t="s">
        <v>1816</v>
      </c>
      <c r="C117" s="60" t="s">
        <v>1476</v>
      </c>
      <c r="D117" s="60" t="s">
        <v>1673</v>
      </c>
      <c r="E117" s="72"/>
      <c r="F117" s="82" t="s">
        <v>1674</v>
      </c>
      <c r="G117" s="60">
        <v>4</v>
      </c>
      <c r="H117" s="155">
        <v>0</v>
      </c>
      <c r="I117" s="62">
        <v>200</v>
      </c>
      <c r="J117" s="158">
        <f t="shared" si="4"/>
        <v>200</v>
      </c>
      <c r="K117" s="63"/>
      <c r="L117" s="198">
        <f t="shared" si="5"/>
        <v>0</v>
      </c>
      <c r="M117" s="73">
        <f t="shared" si="6"/>
        <v>0</v>
      </c>
      <c r="N117" s="199">
        <f t="shared" si="7"/>
        <v>0</v>
      </c>
    </row>
    <row r="118" spans="1:14">
      <c r="A118" s="59" t="s">
        <v>1817</v>
      </c>
      <c r="B118" s="60" t="s">
        <v>1818</v>
      </c>
      <c r="C118" s="60" t="s">
        <v>1748</v>
      </c>
      <c r="D118" s="60" t="s">
        <v>1673</v>
      </c>
      <c r="E118" s="72"/>
      <c r="F118" s="82" t="s">
        <v>1674</v>
      </c>
      <c r="G118" s="60">
        <v>5</v>
      </c>
      <c r="H118" s="155">
        <v>0</v>
      </c>
      <c r="I118" s="62">
        <v>275</v>
      </c>
      <c r="J118" s="158">
        <f t="shared" si="4"/>
        <v>275</v>
      </c>
      <c r="K118" s="63"/>
      <c r="L118" s="198">
        <f t="shared" si="5"/>
        <v>0</v>
      </c>
      <c r="M118" s="73">
        <f t="shared" si="6"/>
        <v>0</v>
      </c>
      <c r="N118" s="199">
        <f t="shared" si="7"/>
        <v>0</v>
      </c>
    </row>
    <row r="119" spans="1:14">
      <c r="A119" s="59" t="s">
        <v>1819</v>
      </c>
      <c r="B119" s="60" t="s">
        <v>1820</v>
      </c>
      <c r="C119" s="60" t="s">
        <v>1476</v>
      </c>
      <c r="D119" s="60" t="s">
        <v>1673</v>
      </c>
      <c r="E119" s="72"/>
      <c r="F119" s="82" t="s">
        <v>1674</v>
      </c>
      <c r="G119" s="60">
        <v>7</v>
      </c>
      <c r="H119" s="155">
        <v>0</v>
      </c>
      <c r="I119" s="62">
        <v>200</v>
      </c>
      <c r="J119" s="158">
        <f t="shared" si="4"/>
        <v>200</v>
      </c>
      <c r="K119" s="63"/>
      <c r="L119" s="198">
        <f t="shared" si="5"/>
        <v>0</v>
      </c>
      <c r="M119" s="73">
        <f t="shared" si="6"/>
        <v>0</v>
      </c>
      <c r="N119" s="199">
        <f t="shared" si="7"/>
        <v>0</v>
      </c>
    </row>
    <row r="120" spans="1:14">
      <c r="A120" s="59" t="s">
        <v>1821</v>
      </c>
      <c r="B120" s="60" t="s">
        <v>1820</v>
      </c>
      <c r="C120" s="60" t="s">
        <v>1484</v>
      </c>
      <c r="D120" s="60" t="s">
        <v>1673</v>
      </c>
      <c r="E120" s="72"/>
      <c r="F120" s="82" t="s">
        <v>1674</v>
      </c>
      <c r="G120" s="60">
        <v>3</v>
      </c>
      <c r="H120" s="155">
        <v>0</v>
      </c>
      <c r="I120" s="62">
        <v>215</v>
      </c>
      <c r="J120" s="158">
        <f t="shared" si="4"/>
        <v>215</v>
      </c>
      <c r="K120" s="63"/>
      <c r="L120" s="198">
        <f t="shared" si="5"/>
        <v>0</v>
      </c>
      <c r="M120" s="73">
        <f t="shared" si="6"/>
        <v>0</v>
      </c>
      <c r="N120" s="199">
        <f t="shared" si="7"/>
        <v>0</v>
      </c>
    </row>
    <row r="121" spans="1:14">
      <c r="A121" s="59" t="s">
        <v>1822</v>
      </c>
      <c r="B121" s="60" t="s">
        <v>1823</v>
      </c>
      <c r="C121" s="60" t="s">
        <v>1617</v>
      </c>
      <c r="D121" s="60" t="s">
        <v>1474</v>
      </c>
      <c r="E121" s="72"/>
      <c r="F121" s="82" t="s">
        <v>1674</v>
      </c>
      <c r="G121" s="60">
        <v>2</v>
      </c>
      <c r="H121" s="155">
        <v>0</v>
      </c>
      <c r="I121" s="62">
        <v>325</v>
      </c>
      <c r="J121" s="158">
        <f t="shared" si="4"/>
        <v>325</v>
      </c>
      <c r="K121" s="63"/>
      <c r="L121" s="198">
        <f t="shared" si="5"/>
        <v>0</v>
      </c>
      <c r="M121" s="73">
        <f t="shared" si="6"/>
        <v>0</v>
      </c>
      <c r="N121" s="199">
        <f t="shared" si="7"/>
        <v>0</v>
      </c>
    </row>
    <row r="122" spans="1:14">
      <c r="A122" s="59" t="s">
        <v>1824</v>
      </c>
      <c r="B122" s="60" t="s">
        <v>971</v>
      </c>
      <c r="C122" s="60" t="s">
        <v>1489</v>
      </c>
      <c r="D122" s="60" t="s">
        <v>1715</v>
      </c>
      <c r="E122" s="72" t="s">
        <v>147</v>
      </c>
      <c r="F122" s="82" t="s">
        <v>1674</v>
      </c>
      <c r="G122" s="60">
        <v>1</v>
      </c>
      <c r="H122" s="155">
        <v>0</v>
      </c>
      <c r="I122" s="62">
        <v>50</v>
      </c>
      <c r="J122" s="158">
        <f t="shared" si="4"/>
        <v>50</v>
      </c>
      <c r="K122" s="63"/>
      <c r="L122" s="198">
        <f t="shared" si="5"/>
        <v>0</v>
      </c>
      <c r="M122" s="73">
        <f t="shared" si="6"/>
        <v>0</v>
      </c>
      <c r="N122" s="199">
        <f t="shared" si="7"/>
        <v>0</v>
      </c>
    </row>
    <row r="123" spans="1:14">
      <c r="A123" s="59" t="s">
        <v>1825</v>
      </c>
      <c r="B123" s="60" t="s">
        <v>1826</v>
      </c>
      <c r="C123" s="60" t="s">
        <v>1685</v>
      </c>
      <c r="D123" s="60" t="s">
        <v>1673</v>
      </c>
      <c r="E123" s="72" t="s">
        <v>97</v>
      </c>
      <c r="F123" s="83" t="s">
        <v>1740</v>
      </c>
      <c r="G123" s="60">
        <v>1</v>
      </c>
      <c r="H123" s="155">
        <v>0</v>
      </c>
      <c r="I123" s="62">
        <v>190</v>
      </c>
      <c r="J123" s="158">
        <f t="shared" si="4"/>
        <v>190</v>
      </c>
      <c r="K123" s="63"/>
      <c r="L123" s="198">
        <f t="shared" si="5"/>
        <v>0</v>
      </c>
      <c r="M123" s="73">
        <f t="shared" si="6"/>
        <v>0</v>
      </c>
      <c r="N123" s="199">
        <f t="shared" si="7"/>
        <v>0</v>
      </c>
    </row>
    <row r="124" spans="1:14">
      <c r="A124" s="59" t="s">
        <v>1548</v>
      </c>
      <c r="B124" s="60" t="s">
        <v>1052</v>
      </c>
      <c r="C124" s="60" t="s">
        <v>1473</v>
      </c>
      <c r="D124" s="60" t="s">
        <v>1474</v>
      </c>
      <c r="E124" s="72"/>
      <c r="F124" s="82" t="s">
        <v>1674</v>
      </c>
      <c r="G124" s="60">
        <v>49</v>
      </c>
      <c r="H124" s="155">
        <v>0</v>
      </c>
      <c r="I124" s="62">
        <v>140</v>
      </c>
      <c r="J124" s="158">
        <f t="shared" si="4"/>
        <v>140</v>
      </c>
      <c r="K124" s="63"/>
      <c r="L124" s="198">
        <f t="shared" si="5"/>
        <v>0</v>
      </c>
      <c r="M124" s="73">
        <f t="shared" si="6"/>
        <v>0</v>
      </c>
      <c r="N124" s="199">
        <f t="shared" si="7"/>
        <v>0</v>
      </c>
    </row>
    <row r="125" spans="1:14">
      <c r="A125" s="59" t="s">
        <v>1827</v>
      </c>
      <c r="B125" s="60" t="s">
        <v>1828</v>
      </c>
      <c r="C125" s="60" t="s">
        <v>1476</v>
      </c>
      <c r="D125" s="60" t="s">
        <v>1474</v>
      </c>
      <c r="E125" s="72"/>
      <c r="F125" s="82" t="s">
        <v>1674</v>
      </c>
      <c r="G125" s="60">
        <v>1</v>
      </c>
      <c r="H125" s="155">
        <v>0</v>
      </c>
      <c r="I125" s="62">
        <v>200</v>
      </c>
      <c r="J125" s="158">
        <f t="shared" si="4"/>
        <v>200</v>
      </c>
      <c r="K125" s="63"/>
      <c r="L125" s="198">
        <f t="shared" si="5"/>
        <v>0</v>
      </c>
      <c r="M125" s="73">
        <f t="shared" si="6"/>
        <v>0</v>
      </c>
      <c r="N125" s="199">
        <f t="shared" si="7"/>
        <v>0</v>
      </c>
    </row>
    <row r="126" spans="1:14">
      <c r="A126" s="59" t="s">
        <v>1829</v>
      </c>
      <c r="B126" s="60" t="s">
        <v>1549</v>
      </c>
      <c r="C126" s="60" t="s">
        <v>1479</v>
      </c>
      <c r="D126" s="60" t="s">
        <v>1474</v>
      </c>
      <c r="E126" s="72"/>
      <c r="F126" s="82" t="s">
        <v>1674</v>
      </c>
      <c r="G126" s="60">
        <v>1</v>
      </c>
      <c r="H126" s="155">
        <v>0</v>
      </c>
      <c r="I126" s="62">
        <v>250</v>
      </c>
      <c r="J126" s="158">
        <f t="shared" si="4"/>
        <v>250</v>
      </c>
      <c r="K126" s="63"/>
      <c r="L126" s="198">
        <f t="shared" si="5"/>
        <v>0</v>
      </c>
      <c r="M126" s="73">
        <f t="shared" si="6"/>
        <v>0</v>
      </c>
      <c r="N126" s="199">
        <f t="shared" si="7"/>
        <v>0</v>
      </c>
    </row>
    <row r="127" spans="1:14">
      <c r="A127" s="59" t="s">
        <v>1550</v>
      </c>
      <c r="B127" s="60" t="s">
        <v>1551</v>
      </c>
      <c r="C127" s="60" t="s">
        <v>1476</v>
      </c>
      <c r="D127" s="60" t="s">
        <v>1474</v>
      </c>
      <c r="E127" s="72"/>
      <c r="F127" s="82" t="s">
        <v>1674</v>
      </c>
      <c r="G127" s="60">
        <v>1</v>
      </c>
      <c r="H127" s="155">
        <v>0</v>
      </c>
      <c r="I127" s="62">
        <v>200</v>
      </c>
      <c r="J127" s="158">
        <f t="shared" si="4"/>
        <v>200</v>
      </c>
      <c r="K127" s="63"/>
      <c r="L127" s="198">
        <f t="shared" si="5"/>
        <v>0</v>
      </c>
      <c r="M127" s="73">
        <f t="shared" si="6"/>
        <v>0</v>
      </c>
      <c r="N127" s="199">
        <f t="shared" si="7"/>
        <v>0</v>
      </c>
    </row>
    <row r="128" spans="1:14">
      <c r="A128" s="59" t="s">
        <v>1830</v>
      </c>
      <c r="B128" s="60" t="s">
        <v>1552</v>
      </c>
      <c r="C128" s="60" t="s">
        <v>1499</v>
      </c>
      <c r="D128" s="60" t="s">
        <v>1474</v>
      </c>
      <c r="E128" s="72"/>
      <c r="F128" s="82" t="s">
        <v>1674</v>
      </c>
      <c r="G128" s="60">
        <v>5</v>
      </c>
      <c r="H128" s="155">
        <v>0</v>
      </c>
      <c r="I128" s="62">
        <v>225</v>
      </c>
      <c r="J128" s="158">
        <f t="shared" si="4"/>
        <v>225</v>
      </c>
      <c r="K128" s="63"/>
      <c r="L128" s="198">
        <f t="shared" si="5"/>
        <v>0</v>
      </c>
      <c r="M128" s="73">
        <f t="shared" si="6"/>
        <v>0</v>
      </c>
      <c r="N128" s="199">
        <f t="shared" si="7"/>
        <v>0</v>
      </c>
    </row>
    <row r="129" spans="1:14">
      <c r="A129" s="59" t="s">
        <v>1554</v>
      </c>
      <c r="B129" s="60" t="s">
        <v>1553</v>
      </c>
      <c r="C129" s="60" t="s">
        <v>1476</v>
      </c>
      <c r="D129" s="60" t="s">
        <v>1474</v>
      </c>
      <c r="E129" s="72" t="s">
        <v>147</v>
      </c>
      <c r="F129" s="82" t="s">
        <v>1674</v>
      </c>
      <c r="G129" s="60">
        <v>1</v>
      </c>
      <c r="H129" s="155">
        <v>0</v>
      </c>
      <c r="I129" s="62">
        <v>150</v>
      </c>
      <c r="J129" s="158">
        <f t="shared" si="4"/>
        <v>150</v>
      </c>
      <c r="K129" s="63"/>
      <c r="L129" s="198">
        <f t="shared" si="5"/>
        <v>0</v>
      </c>
      <c r="M129" s="73">
        <f t="shared" si="6"/>
        <v>0</v>
      </c>
      <c r="N129" s="199">
        <f t="shared" si="7"/>
        <v>0</v>
      </c>
    </row>
    <row r="130" spans="1:14">
      <c r="A130" s="59" t="s">
        <v>1831</v>
      </c>
      <c r="B130" s="60" t="s">
        <v>1832</v>
      </c>
      <c r="C130" s="60" t="s">
        <v>1687</v>
      </c>
      <c r="D130" s="60" t="s">
        <v>1673</v>
      </c>
      <c r="E130" s="72"/>
      <c r="F130" s="82" t="s">
        <v>1674</v>
      </c>
      <c r="G130" s="60">
        <v>1</v>
      </c>
      <c r="H130" s="155">
        <v>0</v>
      </c>
      <c r="I130" s="62">
        <v>125</v>
      </c>
      <c r="J130" s="158">
        <f t="shared" si="4"/>
        <v>125</v>
      </c>
      <c r="K130" s="63"/>
      <c r="L130" s="198">
        <f t="shared" si="5"/>
        <v>0</v>
      </c>
      <c r="M130" s="73">
        <f t="shared" si="6"/>
        <v>0</v>
      </c>
      <c r="N130" s="199">
        <f t="shared" si="7"/>
        <v>0</v>
      </c>
    </row>
    <row r="131" spans="1:14">
      <c r="A131" s="59" t="s">
        <v>1833</v>
      </c>
      <c r="B131" s="60" t="s">
        <v>1832</v>
      </c>
      <c r="C131" s="60" t="s">
        <v>1707</v>
      </c>
      <c r="D131" s="60" t="s">
        <v>1673</v>
      </c>
      <c r="E131" s="72"/>
      <c r="F131" s="82" t="s">
        <v>1674</v>
      </c>
      <c r="G131" s="60">
        <v>4</v>
      </c>
      <c r="H131" s="155">
        <v>0</v>
      </c>
      <c r="I131" s="62">
        <v>325</v>
      </c>
      <c r="J131" s="158">
        <f t="shared" si="4"/>
        <v>325</v>
      </c>
      <c r="K131" s="63"/>
      <c r="L131" s="198">
        <f t="shared" si="5"/>
        <v>0</v>
      </c>
      <c r="M131" s="73">
        <f t="shared" si="6"/>
        <v>0</v>
      </c>
      <c r="N131" s="199">
        <f t="shared" si="7"/>
        <v>0</v>
      </c>
    </row>
    <row r="132" spans="1:14">
      <c r="A132" s="59" t="s">
        <v>1834</v>
      </c>
      <c r="B132" s="60" t="s">
        <v>1835</v>
      </c>
      <c r="C132" s="60" t="s">
        <v>1687</v>
      </c>
      <c r="D132" s="60" t="s">
        <v>1673</v>
      </c>
      <c r="E132" s="72"/>
      <c r="F132" s="82" t="s">
        <v>1674</v>
      </c>
      <c r="G132" s="60">
        <v>1</v>
      </c>
      <c r="H132" s="155">
        <v>0</v>
      </c>
      <c r="I132" s="62">
        <v>125</v>
      </c>
      <c r="J132" s="158">
        <f t="shared" si="4"/>
        <v>125</v>
      </c>
      <c r="K132" s="63"/>
      <c r="L132" s="198">
        <f t="shared" si="5"/>
        <v>0</v>
      </c>
      <c r="M132" s="73">
        <f t="shared" si="6"/>
        <v>0</v>
      </c>
      <c r="N132" s="199">
        <f t="shared" si="7"/>
        <v>0</v>
      </c>
    </row>
    <row r="133" spans="1:14">
      <c r="A133" s="59" t="s">
        <v>1836</v>
      </c>
      <c r="B133" s="60" t="s">
        <v>1837</v>
      </c>
      <c r="C133" s="60" t="s">
        <v>1687</v>
      </c>
      <c r="D133" s="60" t="s">
        <v>1673</v>
      </c>
      <c r="E133" s="72"/>
      <c r="F133" s="82" t="s">
        <v>1674</v>
      </c>
      <c r="G133" s="60">
        <v>1</v>
      </c>
      <c r="H133" s="155">
        <v>0</v>
      </c>
      <c r="I133" s="62">
        <v>125</v>
      </c>
      <c r="J133" s="158">
        <f t="shared" si="4"/>
        <v>125</v>
      </c>
      <c r="K133" s="63"/>
      <c r="L133" s="198">
        <f t="shared" si="5"/>
        <v>0</v>
      </c>
      <c r="M133" s="73">
        <f t="shared" si="6"/>
        <v>0</v>
      </c>
      <c r="N133" s="199">
        <f t="shared" si="7"/>
        <v>0</v>
      </c>
    </row>
    <row r="134" spans="1:14">
      <c r="A134" s="59" t="s">
        <v>1556</v>
      </c>
      <c r="B134" s="60" t="s">
        <v>1555</v>
      </c>
      <c r="C134" s="60" t="s">
        <v>1476</v>
      </c>
      <c r="D134" s="60" t="s">
        <v>1474</v>
      </c>
      <c r="E134" s="72"/>
      <c r="F134" s="82" t="s">
        <v>1674</v>
      </c>
      <c r="G134" s="60">
        <v>1</v>
      </c>
      <c r="H134" s="155">
        <v>0</v>
      </c>
      <c r="I134" s="62">
        <v>170</v>
      </c>
      <c r="J134" s="158">
        <f t="shared" si="4"/>
        <v>170</v>
      </c>
      <c r="K134" s="63"/>
      <c r="L134" s="198">
        <f t="shared" si="5"/>
        <v>0</v>
      </c>
      <c r="M134" s="73">
        <f t="shared" si="6"/>
        <v>0</v>
      </c>
      <c r="N134" s="199">
        <f t="shared" si="7"/>
        <v>0</v>
      </c>
    </row>
    <row r="135" spans="1:14">
      <c r="A135" s="59" t="s">
        <v>1838</v>
      </c>
      <c r="B135" s="60" t="s">
        <v>1839</v>
      </c>
      <c r="C135" s="60" t="s">
        <v>1687</v>
      </c>
      <c r="D135" s="60" t="s">
        <v>1673</v>
      </c>
      <c r="E135" s="72" t="s">
        <v>147</v>
      </c>
      <c r="F135" s="82" t="s">
        <v>1674</v>
      </c>
      <c r="G135" s="60">
        <v>1</v>
      </c>
      <c r="H135" s="155">
        <v>0</v>
      </c>
      <c r="I135" s="62">
        <v>125</v>
      </c>
      <c r="J135" s="158">
        <f t="shared" si="4"/>
        <v>125</v>
      </c>
      <c r="K135" s="63"/>
      <c r="L135" s="198">
        <f t="shared" si="5"/>
        <v>0</v>
      </c>
      <c r="M135" s="73">
        <f t="shared" si="6"/>
        <v>0</v>
      </c>
      <c r="N135" s="199">
        <f t="shared" si="7"/>
        <v>0</v>
      </c>
    </row>
    <row r="136" spans="1:14">
      <c r="A136" s="59" t="s">
        <v>1840</v>
      </c>
      <c r="B136" s="60" t="s">
        <v>1841</v>
      </c>
      <c r="C136" s="60" t="s">
        <v>1685</v>
      </c>
      <c r="D136" s="60" t="s">
        <v>1673</v>
      </c>
      <c r="E136" s="72" t="s">
        <v>147</v>
      </c>
      <c r="F136" s="82" t="s">
        <v>1674</v>
      </c>
      <c r="G136" s="60">
        <v>2</v>
      </c>
      <c r="H136" s="155">
        <v>0</v>
      </c>
      <c r="I136" s="62">
        <v>150</v>
      </c>
      <c r="J136" s="158">
        <f t="shared" si="4"/>
        <v>150</v>
      </c>
      <c r="K136" s="63"/>
      <c r="L136" s="198">
        <f t="shared" si="5"/>
        <v>0</v>
      </c>
      <c r="M136" s="73">
        <f t="shared" si="6"/>
        <v>0</v>
      </c>
      <c r="N136" s="199">
        <f t="shared" si="7"/>
        <v>0</v>
      </c>
    </row>
    <row r="137" spans="1:14">
      <c r="A137" s="59" t="s">
        <v>1842</v>
      </c>
      <c r="B137" s="60" t="s">
        <v>1843</v>
      </c>
      <c r="C137" s="60" t="s">
        <v>1687</v>
      </c>
      <c r="D137" s="60" t="s">
        <v>1673</v>
      </c>
      <c r="E137" s="72" t="s">
        <v>147</v>
      </c>
      <c r="F137" s="82" t="s">
        <v>1674</v>
      </c>
      <c r="G137" s="60">
        <v>2</v>
      </c>
      <c r="H137" s="155">
        <v>0</v>
      </c>
      <c r="I137" s="62">
        <v>125</v>
      </c>
      <c r="J137" s="158">
        <f t="shared" si="4"/>
        <v>125</v>
      </c>
      <c r="K137" s="63"/>
      <c r="L137" s="198">
        <f t="shared" si="5"/>
        <v>0</v>
      </c>
      <c r="M137" s="73">
        <f t="shared" si="6"/>
        <v>0</v>
      </c>
      <c r="N137" s="199">
        <f t="shared" si="7"/>
        <v>0</v>
      </c>
    </row>
    <row r="138" spans="1:14">
      <c r="A138" s="59" t="s">
        <v>1844</v>
      </c>
      <c r="B138" s="60" t="s">
        <v>1845</v>
      </c>
      <c r="C138" s="60" t="s">
        <v>1672</v>
      </c>
      <c r="D138" s="60" t="s">
        <v>1673</v>
      </c>
      <c r="E138" s="72" t="s">
        <v>147</v>
      </c>
      <c r="F138" s="82" t="s">
        <v>1674</v>
      </c>
      <c r="G138" s="60">
        <v>1</v>
      </c>
      <c r="H138" s="155">
        <v>0</v>
      </c>
      <c r="I138" s="62">
        <v>115</v>
      </c>
      <c r="J138" s="158">
        <f t="shared" si="4"/>
        <v>115</v>
      </c>
      <c r="K138" s="63"/>
      <c r="L138" s="198">
        <f t="shared" si="5"/>
        <v>0</v>
      </c>
      <c r="M138" s="73">
        <f t="shared" si="6"/>
        <v>0</v>
      </c>
      <c r="N138" s="199">
        <f t="shared" si="7"/>
        <v>0</v>
      </c>
    </row>
    <row r="139" spans="1:14">
      <c r="A139" s="59" t="s">
        <v>1846</v>
      </c>
      <c r="B139" s="60" t="s">
        <v>1845</v>
      </c>
      <c r="C139" s="60" t="s">
        <v>1748</v>
      </c>
      <c r="D139" s="60" t="s">
        <v>1673</v>
      </c>
      <c r="E139" s="72" t="s">
        <v>147</v>
      </c>
      <c r="F139" s="83" t="s">
        <v>1740</v>
      </c>
      <c r="G139" s="60">
        <v>1</v>
      </c>
      <c r="H139" s="155">
        <v>0</v>
      </c>
      <c r="I139" s="62">
        <v>275</v>
      </c>
      <c r="J139" s="158">
        <f t="shared" si="4"/>
        <v>275</v>
      </c>
      <c r="K139" s="63"/>
      <c r="L139" s="198">
        <f t="shared" si="5"/>
        <v>0</v>
      </c>
      <c r="M139" s="73">
        <f t="shared" si="6"/>
        <v>0</v>
      </c>
      <c r="N139" s="199">
        <f t="shared" si="7"/>
        <v>0</v>
      </c>
    </row>
    <row r="140" spans="1:14">
      <c r="A140" s="59" t="s">
        <v>1847</v>
      </c>
      <c r="B140" s="60" t="s">
        <v>1848</v>
      </c>
      <c r="C140" s="60" t="s">
        <v>1748</v>
      </c>
      <c r="D140" s="60" t="s">
        <v>1673</v>
      </c>
      <c r="E140" s="72" t="s">
        <v>147</v>
      </c>
      <c r="F140" s="82" t="s">
        <v>1674</v>
      </c>
      <c r="G140" s="60">
        <v>2</v>
      </c>
      <c r="H140" s="155">
        <v>0</v>
      </c>
      <c r="I140" s="62">
        <v>275</v>
      </c>
      <c r="J140" s="158">
        <f t="shared" si="4"/>
        <v>275</v>
      </c>
      <c r="K140" s="63"/>
      <c r="L140" s="198">
        <f t="shared" si="5"/>
        <v>0</v>
      </c>
      <c r="M140" s="73">
        <f t="shared" si="6"/>
        <v>0</v>
      </c>
      <c r="N140" s="199">
        <f t="shared" si="7"/>
        <v>0</v>
      </c>
    </row>
    <row r="141" spans="1:14">
      <c r="A141" s="59" t="s">
        <v>1849</v>
      </c>
      <c r="B141" s="60" t="s">
        <v>1848</v>
      </c>
      <c r="C141" s="60" t="s">
        <v>1697</v>
      </c>
      <c r="D141" s="60" t="s">
        <v>1673</v>
      </c>
      <c r="E141" s="72" t="s">
        <v>147</v>
      </c>
      <c r="F141" s="82" t="s">
        <v>1674</v>
      </c>
      <c r="G141" s="60">
        <v>1</v>
      </c>
      <c r="H141" s="155">
        <v>0</v>
      </c>
      <c r="I141" s="62">
        <v>375</v>
      </c>
      <c r="J141" s="158">
        <f t="shared" si="4"/>
        <v>375</v>
      </c>
      <c r="K141" s="63"/>
      <c r="L141" s="198">
        <f t="shared" si="5"/>
        <v>0</v>
      </c>
      <c r="M141" s="73">
        <f t="shared" si="6"/>
        <v>0</v>
      </c>
      <c r="N141" s="199">
        <f t="shared" si="7"/>
        <v>0</v>
      </c>
    </row>
    <row r="142" spans="1:14">
      <c r="A142" s="59" t="s">
        <v>1850</v>
      </c>
      <c r="B142" s="60" t="s">
        <v>1145</v>
      </c>
      <c r="C142" s="60" t="s">
        <v>1685</v>
      </c>
      <c r="D142" s="60" t="s">
        <v>1673</v>
      </c>
      <c r="E142" s="72" t="s">
        <v>147</v>
      </c>
      <c r="F142" s="82" t="s">
        <v>1674</v>
      </c>
      <c r="G142" s="60">
        <v>1</v>
      </c>
      <c r="H142" s="155">
        <v>0</v>
      </c>
      <c r="I142" s="62">
        <v>150</v>
      </c>
      <c r="J142" s="158">
        <f t="shared" si="4"/>
        <v>150</v>
      </c>
      <c r="K142" s="63"/>
      <c r="L142" s="198">
        <f t="shared" si="5"/>
        <v>0</v>
      </c>
      <c r="M142" s="73">
        <f t="shared" si="6"/>
        <v>0</v>
      </c>
      <c r="N142" s="199">
        <f t="shared" si="7"/>
        <v>0</v>
      </c>
    </row>
    <row r="143" spans="1:14">
      <c r="A143" s="59" t="s">
        <v>1851</v>
      </c>
      <c r="B143" s="60" t="s">
        <v>1852</v>
      </c>
      <c r="C143" s="60" t="s">
        <v>1687</v>
      </c>
      <c r="D143" s="60" t="s">
        <v>1673</v>
      </c>
      <c r="E143" s="72" t="s">
        <v>147</v>
      </c>
      <c r="F143" s="82" t="s">
        <v>1674</v>
      </c>
      <c r="G143" s="60">
        <v>2</v>
      </c>
      <c r="H143" s="155">
        <v>0</v>
      </c>
      <c r="I143" s="62">
        <v>125</v>
      </c>
      <c r="J143" s="158">
        <f t="shared" si="4"/>
        <v>125</v>
      </c>
      <c r="K143" s="63"/>
      <c r="L143" s="198">
        <f t="shared" si="5"/>
        <v>0</v>
      </c>
      <c r="M143" s="73">
        <f t="shared" si="6"/>
        <v>0</v>
      </c>
      <c r="N143" s="199">
        <f t="shared" si="7"/>
        <v>0</v>
      </c>
    </row>
    <row r="144" spans="1:14">
      <c r="A144" s="59" t="s">
        <v>1853</v>
      </c>
      <c r="B144" s="60" t="s">
        <v>1852</v>
      </c>
      <c r="C144" s="60" t="s">
        <v>1685</v>
      </c>
      <c r="D144" s="60" t="s">
        <v>1673</v>
      </c>
      <c r="E144" s="72" t="s">
        <v>147</v>
      </c>
      <c r="F144" s="82" t="s">
        <v>1674</v>
      </c>
      <c r="G144" s="60">
        <v>2</v>
      </c>
      <c r="H144" s="155">
        <v>0</v>
      </c>
      <c r="I144" s="62">
        <v>150</v>
      </c>
      <c r="J144" s="158">
        <f t="shared" si="4"/>
        <v>150</v>
      </c>
      <c r="K144" s="63"/>
      <c r="L144" s="198">
        <f t="shared" si="5"/>
        <v>0</v>
      </c>
      <c r="M144" s="73">
        <f t="shared" si="6"/>
        <v>0</v>
      </c>
      <c r="N144" s="199">
        <f t="shared" si="7"/>
        <v>0</v>
      </c>
    </row>
    <row r="145" spans="1:14">
      <c r="A145" s="59" t="s">
        <v>1854</v>
      </c>
      <c r="B145" s="60" t="s">
        <v>1168</v>
      </c>
      <c r="C145" s="60" t="s">
        <v>1511</v>
      </c>
      <c r="D145" s="60" t="s">
        <v>1715</v>
      </c>
      <c r="E145" s="72"/>
      <c r="F145" s="82" t="s">
        <v>1674</v>
      </c>
      <c r="G145" s="60">
        <v>1</v>
      </c>
      <c r="H145" s="155">
        <v>0</v>
      </c>
      <c r="I145" s="62">
        <v>65</v>
      </c>
      <c r="J145" s="158">
        <f t="shared" si="4"/>
        <v>65</v>
      </c>
      <c r="K145" s="63"/>
      <c r="L145" s="198">
        <f t="shared" si="5"/>
        <v>0</v>
      </c>
      <c r="M145" s="73">
        <f t="shared" si="6"/>
        <v>0</v>
      </c>
      <c r="N145" s="199">
        <f t="shared" si="7"/>
        <v>0</v>
      </c>
    </row>
    <row r="146" spans="1:14">
      <c r="A146" s="59" t="s">
        <v>1855</v>
      </c>
      <c r="B146" s="60" t="s">
        <v>1856</v>
      </c>
      <c r="C146" s="60" t="s">
        <v>1672</v>
      </c>
      <c r="D146" s="60" t="s">
        <v>1673</v>
      </c>
      <c r="E146" s="72" t="s">
        <v>147</v>
      </c>
      <c r="F146" s="82" t="s">
        <v>1674</v>
      </c>
      <c r="G146" s="60">
        <v>1</v>
      </c>
      <c r="H146" s="155">
        <v>0</v>
      </c>
      <c r="I146" s="62">
        <v>115</v>
      </c>
      <c r="J146" s="158">
        <f t="shared" si="4"/>
        <v>115</v>
      </c>
      <c r="K146" s="63"/>
      <c r="L146" s="198">
        <f t="shared" si="5"/>
        <v>0</v>
      </c>
      <c r="M146" s="73">
        <f t="shared" si="6"/>
        <v>0</v>
      </c>
      <c r="N146" s="199">
        <f t="shared" si="7"/>
        <v>0</v>
      </c>
    </row>
    <row r="147" spans="1:14">
      <c r="A147" s="59" t="s">
        <v>1857</v>
      </c>
      <c r="B147" s="60" t="s">
        <v>1858</v>
      </c>
      <c r="C147" s="60" t="s">
        <v>1473</v>
      </c>
      <c r="D147" s="60" t="s">
        <v>1673</v>
      </c>
      <c r="E147" s="72"/>
      <c r="F147" s="82" t="s">
        <v>1674</v>
      </c>
      <c r="G147" s="60">
        <v>1</v>
      </c>
      <c r="H147" s="155">
        <v>0</v>
      </c>
      <c r="I147" s="62">
        <v>125</v>
      </c>
      <c r="J147" s="158">
        <f t="shared" si="4"/>
        <v>125</v>
      </c>
      <c r="K147" s="63"/>
      <c r="L147" s="198">
        <f t="shared" si="5"/>
        <v>0</v>
      </c>
      <c r="M147" s="73">
        <f t="shared" si="6"/>
        <v>0</v>
      </c>
      <c r="N147" s="199">
        <f t="shared" si="7"/>
        <v>0</v>
      </c>
    </row>
    <row r="148" spans="1:14">
      <c r="A148" s="59" t="s">
        <v>1859</v>
      </c>
      <c r="B148" s="60" t="s">
        <v>1860</v>
      </c>
      <c r="C148" s="60" t="s">
        <v>1473</v>
      </c>
      <c r="D148" s="60" t="s">
        <v>1673</v>
      </c>
      <c r="E148" s="72"/>
      <c r="F148" s="82" t="s">
        <v>1674</v>
      </c>
      <c r="G148" s="60">
        <v>4</v>
      </c>
      <c r="H148" s="155">
        <v>0</v>
      </c>
      <c r="I148" s="62">
        <v>125</v>
      </c>
      <c r="J148" s="158">
        <f t="shared" si="4"/>
        <v>125</v>
      </c>
      <c r="K148" s="63"/>
      <c r="L148" s="198">
        <f t="shared" si="5"/>
        <v>0</v>
      </c>
      <c r="M148" s="73">
        <f t="shared" si="6"/>
        <v>0</v>
      </c>
      <c r="N148" s="199">
        <f t="shared" si="7"/>
        <v>0</v>
      </c>
    </row>
    <row r="149" spans="1:14">
      <c r="A149" s="59" t="s">
        <v>1861</v>
      </c>
      <c r="B149" s="60" t="s">
        <v>1860</v>
      </c>
      <c r="C149" s="60" t="s">
        <v>1476</v>
      </c>
      <c r="D149" s="60" t="s">
        <v>1673</v>
      </c>
      <c r="E149" s="72"/>
      <c r="F149" s="82" t="s">
        <v>1674</v>
      </c>
      <c r="G149" s="60">
        <v>3</v>
      </c>
      <c r="H149" s="155">
        <v>0</v>
      </c>
      <c r="I149" s="62">
        <v>150</v>
      </c>
      <c r="J149" s="158">
        <f t="shared" ref="J149:J167" si="8">I149*(1-$N$11)</f>
        <v>150</v>
      </c>
      <c r="K149" s="63"/>
      <c r="L149" s="198">
        <f t="shared" ref="L149:L167" si="9">1-(J149/I149)</f>
        <v>0</v>
      </c>
      <c r="M149" s="73">
        <f t="shared" ref="M149:M167" si="10">H149 * I149</f>
        <v>0</v>
      </c>
      <c r="N149" s="199">
        <f t="shared" ref="N149:N167" si="11">H149*J149</f>
        <v>0</v>
      </c>
    </row>
    <row r="150" spans="1:14">
      <c r="A150" s="59" t="s">
        <v>1862</v>
      </c>
      <c r="B150" s="60" t="s">
        <v>1333</v>
      </c>
      <c r="C150" s="60" t="s">
        <v>1489</v>
      </c>
      <c r="D150" s="60" t="s">
        <v>1673</v>
      </c>
      <c r="E150" s="72"/>
      <c r="F150" s="82" t="s">
        <v>1674</v>
      </c>
      <c r="G150" s="60">
        <v>2</v>
      </c>
      <c r="H150" s="155">
        <v>0</v>
      </c>
      <c r="I150" s="62">
        <v>180</v>
      </c>
      <c r="J150" s="158">
        <f t="shared" si="8"/>
        <v>180</v>
      </c>
      <c r="K150" s="63"/>
      <c r="L150" s="198">
        <f t="shared" si="9"/>
        <v>0</v>
      </c>
      <c r="M150" s="73">
        <f t="shared" si="10"/>
        <v>0</v>
      </c>
      <c r="N150" s="199">
        <f t="shared" si="11"/>
        <v>0</v>
      </c>
    </row>
    <row r="151" spans="1:14">
      <c r="A151" s="59" t="s">
        <v>1863</v>
      </c>
      <c r="B151" s="60" t="s">
        <v>1864</v>
      </c>
      <c r="C151" s="60" t="s">
        <v>1685</v>
      </c>
      <c r="D151" s="60" t="s">
        <v>1673</v>
      </c>
      <c r="E151" s="72"/>
      <c r="F151" s="82" t="s">
        <v>1674</v>
      </c>
      <c r="G151" s="60">
        <v>1</v>
      </c>
      <c r="H151" s="155">
        <v>0</v>
      </c>
      <c r="I151" s="62">
        <v>190</v>
      </c>
      <c r="J151" s="158">
        <f t="shared" si="8"/>
        <v>190</v>
      </c>
      <c r="K151" s="63"/>
      <c r="L151" s="198">
        <f t="shared" si="9"/>
        <v>0</v>
      </c>
      <c r="M151" s="73">
        <f t="shared" si="10"/>
        <v>0</v>
      </c>
      <c r="N151" s="199">
        <f t="shared" si="11"/>
        <v>0</v>
      </c>
    </row>
    <row r="152" spans="1:14">
      <c r="A152" s="59" t="s">
        <v>1865</v>
      </c>
      <c r="B152" s="60" t="s">
        <v>1557</v>
      </c>
      <c r="C152" s="60" t="s">
        <v>1489</v>
      </c>
      <c r="D152" s="60" t="s">
        <v>1474</v>
      </c>
      <c r="E152" s="72"/>
      <c r="F152" s="82" t="s">
        <v>1674</v>
      </c>
      <c r="G152" s="60">
        <v>1</v>
      </c>
      <c r="H152" s="155">
        <v>0</v>
      </c>
      <c r="I152" s="62">
        <v>65</v>
      </c>
      <c r="J152" s="158">
        <f t="shared" si="8"/>
        <v>65</v>
      </c>
      <c r="K152" s="63"/>
      <c r="L152" s="198">
        <f t="shared" si="9"/>
        <v>0</v>
      </c>
      <c r="M152" s="73">
        <f t="shared" si="10"/>
        <v>0</v>
      </c>
      <c r="N152" s="199">
        <f t="shared" si="11"/>
        <v>0</v>
      </c>
    </row>
    <row r="153" spans="1:14">
      <c r="A153" s="59" t="s">
        <v>1866</v>
      </c>
      <c r="B153" s="60" t="s">
        <v>1591</v>
      </c>
      <c r="C153" s="60" t="s">
        <v>1473</v>
      </c>
      <c r="D153" s="60" t="s">
        <v>1474</v>
      </c>
      <c r="E153" s="72" t="s">
        <v>97</v>
      </c>
      <c r="F153" s="82" t="s">
        <v>1674</v>
      </c>
      <c r="G153" s="60">
        <v>1</v>
      </c>
      <c r="H153" s="155">
        <v>0</v>
      </c>
      <c r="I153" s="62">
        <v>80</v>
      </c>
      <c r="J153" s="158">
        <f t="shared" si="8"/>
        <v>80</v>
      </c>
      <c r="K153" s="63"/>
      <c r="L153" s="198">
        <f t="shared" si="9"/>
        <v>0</v>
      </c>
      <c r="M153" s="73">
        <f t="shared" si="10"/>
        <v>0</v>
      </c>
      <c r="N153" s="199">
        <f t="shared" si="11"/>
        <v>0</v>
      </c>
    </row>
    <row r="154" spans="1:14">
      <c r="A154" s="59" t="s">
        <v>1595</v>
      </c>
      <c r="B154" s="60" t="s">
        <v>1594</v>
      </c>
      <c r="C154" s="60" t="s">
        <v>1476</v>
      </c>
      <c r="D154" s="60" t="s">
        <v>1474</v>
      </c>
      <c r="E154" s="72" t="s">
        <v>97</v>
      </c>
      <c r="F154" s="82" t="s">
        <v>1674</v>
      </c>
      <c r="G154" s="60">
        <v>1</v>
      </c>
      <c r="H154" s="155">
        <v>0</v>
      </c>
      <c r="I154" s="62">
        <v>95</v>
      </c>
      <c r="J154" s="158">
        <f t="shared" si="8"/>
        <v>95</v>
      </c>
      <c r="K154" s="63"/>
      <c r="L154" s="198">
        <f t="shared" si="9"/>
        <v>0</v>
      </c>
      <c r="M154" s="73">
        <f t="shared" si="10"/>
        <v>0</v>
      </c>
      <c r="N154" s="199">
        <f t="shared" si="11"/>
        <v>0</v>
      </c>
    </row>
    <row r="155" spans="1:14">
      <c r="A155" s="59" t="s">
        <v>1627</v>
      </c>
      <c r="B155" s="60" t="s">
        <v>1624</v>
      </c>
      <c r="C155" s="60" t="s">
        <v>1499</v>
      </c>
      <c r="D155" s="60" t="s">
        <v>1474</v>
      </c>
      <c r="E155" s="72"/>
      <c r="F155" s="82" t="s">
        <v>1674</v>
      </c>
      <c r="G155" s="60">
        <v>1</v>
      </c>
      <c r="H155" s="155">
        <v>0</v>
      </c>
      <c r="I155" s="62">
        <v>135</v>
      </c>
      <c r="J155" s="158">
        <f t="shared" si="8"/>
        <v>135</v>
      </c>
      <c r="K155" s="63"/>
      <c r="L155" s="198">
        <f t="shared" si="9"/>
        <v>0</v>
      </c>
      <c r="M155" s="73">
        <f t="shared" si="10"/>
        <v>0</v>
      </c>
      <c r="N155" s="199">
        <f t="shared" si="11"/>
        <v>0</v>
      </c>
    </row>
    <row r="156" spans="1:14">
      <c r="A156" s="59" t="s">
        <v>1636</v>
      </c>
      <c r="B156" s="60" t="s">
        <v>1377</v>
      </c>
      <c r="C156" s="60" t="s">
        <v>1533</v>
      </c>
      <c r="D156" s="60" t="s">
        <v>1474</v>
      </c>
      <c r="E156" s="72"/>
      <c r="F156" s="82" t="s">
        <v>1674</v>
      </c>
      <c r="G156" s="60">
        <v>2</v>
      </c>
      <c r="H156" s="155">
        <v>0</v>
      </c>
      <c r="I156" s="62">
        <v>275</v>
      </c>
      <c r="J156" s="158">
        <f t="shared" si="8"/>
        <v>275</v>
      </c>
      <c r="K156" s="63"/>
      <c r="L156" s="198">
        <f t="shared" si="9"/>
        <v>0</v>
      </c>
      <c r="M156" s="73">
        <f t="shared" si="10"/>
        <v>0</v>
      </c>
      <c r="N156" s="199">
        <f t="shared" si="11"/>
        <v>0</v>
      </c>
    </row>
    <row r="157" spans="1:14">
      <c r="A157" s="59" t="s">
        <v>1637</v>
      </c>
      <c r="B157" s="60" t="s">
        <v>1377</v>
      </c>
      <c r="C157" s="60" t="s">
        <v>1601</v>
      </c>
      <c r="D157" s="60" t="s">
        <v>1474</v>
      </c>
      <c r="E157" s="72"/>
      <c r="F157" s="82" t="s">
        <v>1674</v>
      </c>
      <c r="G157" s="60">
        <v>5</v>
      </c>
      <c r="H157" s="155">
        <v>0</v>
      </c>
      <c r="I157" s="62">
        <v>305</v>
      </c>
      <c r="J157" s="158">
        <f t="shared" si="8"/>
        <v>305</v>
      </c>
      <c r="K157" s="63"/>
      <c r="L157" s="198">
        <f t="shared" si="9"/>
        <v>0</v>
      </c>
      <c r="M157" s="73">
        <f t="shared" si="10"/>
        <v>0</v>
      </c>
      <c r="N157" s="199">
        <f t="shared" si="11"/>
        <v>0</v>
      </c>
    </row>
    <row r="158" spans="1:14">
      <c r="A158" s="59" t="s">
        <v>1638</v>
      </c>
      <c r="B158" s="60" t="s">
        <v>1377</v>
      </c>
      <c r="C158" s="60" t="s">
        <v>1617</v>
      </c>
      <c r="D158" s="60" t="s">
        <v>1474</v>
      </c>
      <c r="E158" s="72"/>
      <c r="F158" s="82" t="s">
        <v>1674</v>
      </c>
      <c r="G158" s="60">
        <v>10</v>
      </c>
      <c r="H158" s="155">
        <v>0</v>
      </c>
      <c r="I158" s="62">
        <v>325</v>
      </c>
      <c r="J158" s="158">
        <f t="shared" si="8"/>
        <v>325</v>
      </c>
      <c r="K158" s="63"/>
      <c r="L158" s="198">
        <f t="shared" si="9"/>
        <v>0</v>
      </c>
      <c r="M158" s="73">
        <f t="shared" si="10"/>
        <v>0</v>
      </c>
      <c r="N158" s="199">
        <f t="shared" si="11"/>
        <v>0</v>
      </c>
    </row>
    <row r="159" spans="1:14">
      <c r="A159" s="59" t="s">
        <v>1654</v>
      </c>
      <c r="B159" s="60" t="s">
        <v>1649</v>
      </c>
      <c r="C159" s="60" t="s">
        <v>1499</v>
      </c>
      <c r="D159" s="60" t="s">
        <v>1474</v>
      </c>
      <c r="E159" s="72"/>
      <c r="F159" s="82" t="s">
        <v>1674</v>
      </c>
      <c r="G159" s="60">
        <v>5</v>
      </c>
      <c r="H159" s="155">
        <v>0</v>
      </c>
      <c r="I159" s="62">
        <v>94.5</v>
      </c>
      <c r="J159" s="158">
        <f t="shared" si="8"/>
        <v>94.5</v>
      </c>
      <c r="K159" s="63"/>
      <c r="L159" s="198">
        <f t="shared" si="9"/>
        <v>0</v>
      </c>
      <c r="M159" s="73">
        <f t="shared" si="10"/>
        <v>0</v>
      </c>
      <c r="N159" s="199">
        <f t="shared" si="11"/>
        <v>0</v>
      </c>
    </row>
    <row r="160" spans="1:14">
      <c r="A160" s="59" t="s">
        <v>1867</v>
      </c>
      <c r="B160" s="60" t="s">
        <v>1385</v>
      </c>
      <c r="C160" s="60" t="s">
        <v>1476</v>
      </c>
      <c r="D160" s="60" t="s">
        <v>1474</v>
      </c>
      <c r="E160" s="72" t="s">
        <v>147</v>
      </c>
      <c r="F160" s="82" t="s">
        <v>1674</v>
      </c>
      <c r="G160" s="60">
        <v>3</v>
      </c>
      <c r="H160" s="155">
        <v>0</v>
      </c>
      <c r="I160" s="62">
        <v>175</v>
      </c>
      <c r="J160" s="158">
        <f t="shared" si="8"/>
        <v>175</v>
      </c>
      <c r="K160" s="63"/>
      <c r="L160" s="198">
        <f t="shared" si="9"/>
        <v>0</v>
      </c>
      <c r="M160" s="73">
        <f t="shared" si="10"/>
        <v>0</v>
      </c>
      <c r="N160" s="199">
        <f t="shared" si="11"/>
        <v>0</v>
      </c>
    </row>
    <row r="161" spans="1:14">
      <c r="A161" s="59" t="s">
        <v>1868</v>
      </c>
      <c r="B161" s="60" t="s">
        <v>1869</v>
      </c>
      <c r="C161" s="60" t="s">
        <v>1685</v>
      </c>
      <c r="D161" s="60" t="s">
        <v>1673</v>
      </c>
      <c r="E161" s="72" t="s">
        <v>97</v>
      </c>
      <c r="F161" s="82" t="s">
        <v>1674</v>
      </c>
      <c r="G161" s="60">
        <v>1</v>
      </c>
      <c r="H161" s="155">
        <v>0</v>
      </c>
      <c r="I161" s="62">
        <v>150</v>
      </c>
      <c r="J161" s="158">
        <f t="shared" si="8"/>
        <v>150</v>
      </c>
      <c r="K161" s="63"/>
      <c r="L161" s="198">
        <f t="shared" si="9"/>
        <v>0</v>
      </c>
      <c r="M161" s="73">
        <f t="shared" si="10"/>
        <v>0</v>
      </c>
      <c r="N161" s="199">
        <f t="shared" si="11"/>
        <v>0</v>
      </c>
    </row>
    <row r="162" spans="1:14">
      <c r="A162" s="59" t="s">
        <v>1870</v>
      </c>
      <c r="B162" s="60" t="s">
        <v>1871</v>
      </c>
      <c r="C162" s="60" t="s">
        <v>1748</v>
      </c>
      <c r="D162" s="60" t="s">
        <v>1673</v>
      </c>
      <c r="E162" s="72" t="s">
        <v>97</v>
      </c>
      <c r="F162" s="82" t="s">
        <v>1674</v>
      </c>
      <c r="G162" s="60">
        <v>9</v>
      </c>
      <c r="H162" s="155">
        <v>0</v>
      </c>
      <c r="I162" s="62">
        <v>275</v>
      </c>
      <c r="J162" s="158">
        <f t="shared" si="8"/>
        <v>275</v>
      </c>
      <c r="K162" s="63"/>
      <c r="L162" s="198">
        <f t="shared" si="9"/>
        <v>0</v>
      </c>
      <c r="M162" s="73">
        <f t="shared" si="10"/>
        <v>0</v>
      </c>
      <c r="N162" s="199">
        <f t="shared" si="11"/>
        <v>0</v>
      </c>
    </row>
    <row r="163" spans="1:14">
      <c r="A163" s="59" t="s">
        <v>1872</v>
      </c>
      <c r="B163" s="60" t="s">
        <v>1873</v>
      </c>
      <c r="C163" s="60" t="s">
        <v>1687</v>
      </c>
      <c r="D163" s="60" t="s">
        <v>1673</v>
      </c>
      <c r="E163" s="72" t="s">
        <v>97</v>
      </c>
      <c r="F163" s="82" t="s">
        <v>1674</v>
      </c>
      <c r="G163" s="60">
        <v>1</v>
      </c>
      <c r="H163" s="155">
        <v>0</v>
      </c>
      <c r="I163" s="62">
        <v>125</v>
      </c>
      <c r="J163" s="158">
        <f t="shared" si="8"/>
        <v>125</v>
      </c>
      <c r="K163" s="63"/>
      <c r="L163" s="198">
        <f t="shared" si="9"/>
        <v>0</v>
      </c>
      <c r="M163" s="73">
        <f t="shared" si="10"/>
        <v>0</v>
      </c>
      <c r="N163" s="199">
        <f t="shared" si="11"/>
        <v>0</v>
      </c>
    </row>
    <row r="164" spans="1:14">
      <c r="A164" s="59" t="s">
        <v>1874</v>
      </c>
      <c r="B164" s="60" t="s">
        <v>1875</v>
      </c>
      <c r="C164" s="60" t="s">
        <v>1687</v>
      </c>
      <c r="D164" s="60" t="s">
        <v>1673</v>
      </c>
      <c r="E164" s="72"/>
      <c r="F164" s="82" t="s">
        <v>1674</v>
      </c>
      <c r="G164" s="60">
        <v>20</v>
      </c>
      <c r="H164" s="155">
        <v>0</v>
      </c>
      <c r="I164" s="62">
        <v>125</v>
      </c>
      <c r="J164" s="158">
        <f t="shared" si="8"/>
        <v>125</v>
      </c>
      <c r="K164" s="63"/>
      <c r="L164" s="198">
        <f t="shared" si="9"/>
        <v>0</v>
      </c>
      <c r="M164" s="73">
        <f t="shared" si="10"/>
        <v>0</v>
      </c>
      <c r="N164" s="199">
        <f t="shared" si="11"/>
        <v>0</v>
      </c>
    </row>
    <row r="165" spans="1:14">
      <c r="A165" s="59" t="s">
        <v>1876</v>
      </c>
      <c r="B165" s="60" t="s">
        <v>1875</v>
      </c>
      <c r="C165" s="60" t="s">
        <v>1678</v>
      </c>
      <c r="D165" s="60" t="s">
        <v>1673</v>
      </c>
      <c r="E165" s="72"/>
      <c r="F165" s="83" t="s">
        <v>1740</v>
      </c>
      <c r="G165" s="60">
        <v>2</v>
      </c>
      <c r="H165" s="155">
        <v>0</v>
      </c>
      <c r="I165" s="62">
        <v>165</v>
      </c>
      <c r="J165" s="158">
        <f t="shared" si="8"/>
        <v>165</v>
      </c>
      <c r="K165" s="63"/>
      <c r="L165" s="198">
        <f t="shared" si="9"/>
        <v>0</v>
      </c>
      <c r="M165" s="73">
        <f t="shared" si="10"/>
        <v>0</v>
      </c>
      <c r="N165" s="199">
        <f t="shared" si="11"/>
        <v>0</v>
      </c>
    </row>
    <row r="166" spans="1:14">
      <c r="A166" s="59" t="s">
        <v>1877</v>
      </c>
      <c r="B166" s="60" t="s">
        <v>1878</v>
      </c>
      <c r="C166" s="60" t="s">
        <v>1489</v>
      </c>
      <c r="D166" s="60" t="s">
        <v>1715</v>
      </c>
      <c r="E166" s="72" t="s">
        <v>147</v>
      </c>
      <c r="F166" s="82" t="s">
        <v>1674</v>
      </c>
      <c r="G166" s="60">
        <v>1</v>
      </c>
      <c r="H166" s="155">
        <v>0</v>
      </c>
      <c r="I166" s="62">
        <v>55</v>
      </c>
      <c r="J166" s="158">
        <f t="shared" si="8"/>
        <v>55</v>
      </c>
      <c r="K166" s="63"/>
      <c r="L166" s="198">
        <f t="shared" si="9"/>
        <v>0</v>
      </c>
      <c r="M166" s="73">
        <f t="shared" si="10"/>
        <v>0</v>
      </c>
      <c r="N166" s="199">
        <f t="shared" si="11"/>
        <v>0</v>
      </c>
    </row>
    <row r="167" spans="1:14">
      <c r="A167" s="59" t="s">
        <v>1879</v>
      </c>
      <c r="B167" s="60" t="s">
        <v>1880</v>
      </c>
      <c r="C167" s="60" t="s">
        <v>1473</v>
      </c>
      <c r="D167" s="60" t="s">
        <v>1715</v>
      </c>
      <c r="E167" s="72" t="s">
        <v>97</v>
      </c>
      <c r="F167" s="82" t="s">
        <v>1674</v>
      </c>
      <c r="G167" s="60">
        <v>4</v>
      </c>
      <c r="H167" s="155">
        <v>0</v>
      </c>
      <c r="I167" s="62">
        <v>75</v>
      </c>
      <c r="J167" s="158">
        <f t="shared" si="8"/>
        <v>75</v>
      </c>
      <c r="K167" s="63"/>
      <c r="L167" s="198">
        <f t="shared" si="9"/>
        <v>0</v>
      </c>
      <c r="M167" s="73">
        <f t="shared" si="10"/>
        <v>0</v>
      </c>
      <c r="N167" s="199">
        <f t="shared" si="11"/>
        <v>0</v>
      </c>
    </row>
    <row r="168" spans="1:14">
      <c r="A168" s="59"/>
      <c r="B168" s="60"/>
      <c r="C168" s="60"/>
      <c r="D168" s="60"/>
      <c r="E168" s="72"/>
      <c r="F168" s="64"/>
      <c r="G168" s="60"/>
      <c r="H168" s="71"/>
      <c r="I168" s="75"/>
      <c r="J168" s="63"/>
      <c r="K168" s="63"/>
      <c r="L168" s="72"/>
      <c r="M168" s="65"/>
      <c r="N168" s="60"/>
    </row>
  </sheetData>
  <autoFilter ref="B19:M19" xr:uid="{00000000-0001-0000-0200-000000000000}"/>
  <mergeCells count="14">
    <mergeCell ref="B14:M14"/>
    <mergeCell ref="C8:E8"/>
    <mergeCell ref="C9:E9"/>
    <mergeCell ref="C10:E10"/>
    <mergeCell ref="C11:E11"/>
    <mergeCell ref="C12:E12"/>
    <mergeCell ref="D13:G13"/>
    <mergeCell ref="A7:N7"/>
    <mergeCell ref="A1:A3"/>
    <mergeCell ref="B1:N1"/>
    <mergeCell ref="B3:N3"/>
    <mergeCell ref="B4:N4"/>
    <mergeCell ref="B5:N5"/>
    <mergeCell ref="B6:N6"/>
  </mergeCells>
  <conditionalFormatting sqref="A15 C15:H15">
    <cfRule type="cellIs" dxfId="3" priority="3" stopIfTrue="1" operator="equal">
      <formula>"Full"</formula>
    </cfRule>
    <cfRule type="cellIs" dxfId="2" priority="4" stopIfTrue="1" operator="equal">
      <formula>"bud &amp; bloom"</formula>
    </cfRule>
  </conditionalFormatting>
  <conditionalFormatting sqref="H19">
    <cfRule type="cellIs" dxfId="1" priority="1" stopIfTrue="1" operator="equal">
      <formula>"bud &amp; bloom"</formula>
    </cfRule>
  </conditionalFormatting>
  <conditionalFormatting sqref="I15:I18 I20:I65537">
    <cfRule type="cellIs" dxfId="0" priority="2" stopIfTrue="1" operator="equal">
      <formula>"bud &amp; bloom"</formula>
    </cfRule>
  </conditionalFormatting>
  <printOptions horizontalCentered="1"/>
  <pageMargins left="0.2" right="0.2" top="0.25" bottom="0.5" header="0.3" footer="0.25"/>
  <pageSetup scale="86" fitToHeight="0" orientation="landscape" r:id="rId1"/>
  <headerFooter alignWithMargins="0">
    <oddFooter>&amp;L&amp;D&amp;C&amp;P of &amp;N&amp;R&amp;F</oddFooter>
  </headerFooter>
  <drawing r:id="rId2"/>
  <legacyDrawing r:id="rId3"/>
  <oleObjects>
    <mc:AlternateContent xmlns:mc="http://schemas.openxmlformats.org/markup-compatibility/2006">
      <mc:Choice Requires="x14">
        <oleObject progId="PBrush" shapeId="4098" r:id="rId4">
          <objectPr defaultSize="0" autoPict="0" r:id="rId5">
            <anchor moveWithCells="1" sizeWithCells="1">
              <from>
                <xdr:col>1</xdr:col>
                <xdr:colOff>247650</xdr:colOff>
                <xdr:row>0</xdr:row>
                <xdr:rowOff>142875</xdr:rowOff>
              </from>
              <to>
                <xdr:col>1</xdr:col>
                <xdr:colOff>2114550</xdr:colOff>
                <xdr:row>5</xdr:row>
                <xdr:rowOff>85725</xdr:rowOff>
              </to>
            </anchor>
          </objectPr>
        </oleObject>
      </mc:Choice>
      <mc:Fallback>
        <oleObject progId="PBrush" shapeId="4098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12</vt:i4>
      </vt:variant>
    </vt:vector>
  </HeadingPairs>
  <TitlesOfParts>
    <vt:vector size="16" baseType="lpstr">
      <vt:lpstr>Ridge Manor (Containers)</vt:lpstr>
      <vt:lpstr>Losely (B&amp;B)</vt:lpstr>
      <vt:lpstr>Ridge Manor (Alphabetical)</vt:lpstr>
      <vt:lpstr>ABG B&amp;B</vt:lpstr>
      <vt:lpstr>'ABG B&amp;B'!ExternalData_1</vt:lpstr>
      <vt:lpstr>'Losely (B&amp;B)'!ExternalData_1</vt:lpstr>
      <vt:lpstr>'Ridge Manor (Alphabetical)'!ExternalData_1</vt:lpstr>
      <vt:lpstr>'Ridge Manor (Containers)'!ExternalData_1</vt:lpstr>
      <vt:lpstr>'ABG B&amp;B'!Print_Area</vt:lpstr>
      <vt:lpstr>'Losely (B&amp;B)'!Print_Area</vt:lpstr>
      <vt:lpstr>'Ridge Manor (Alphabetical)'!Print_Area</vt:lpstr>
      <vt:lpstr>'Ridge Manor (Containers)'!Print_Area</vt:lpstr>
      <vt:lpstr>'ABG B&amp;B'!Print_Titles</vt:lpstr>
      <vt:lpstr>'Losely (B&amp;B)'!Print_Titles</vt:lpstr>
      <vt:lpstr>'Ridge Manor (Alphabetical)'!Print_Titles</vt:lpstr>
      <vt:lpstr>'Ridge Manor (Containers)'!Print_Titles</vt:lpstr>
    </vt:vector>
  </TitlesOfParts>
  <Company>Armstrong Garden Centers,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</dc:creator>
  <cp:lastModifiedBy>Lucretia Perkins</cp:lastModifiedBy>
  <cp:lastPrinted>2026-05-11T21:10:22Z</cp:lastPrinted>
  <dcterms:created xsi:type="dcterms:W3CDTF">2006-10-30T20:09:35Z</dcterms:created>
  <dcterms:modified xsi:type="dcterms:W3CDTF">2026-05-11T21:10:49Z</dcterms:modified>
</cp:coreProperties>
</file>